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02 Comptabilitat\11 Informes a Tercers Puntuals\Portal Transparència Pujat Drive\A publicar al 2022 any en curs pendent Drive\Català\"/>
    </mc:Choice>
  </mc:AlternateContent>
  <bookViews>
    <workbookView xWindow="-120" yWindow="-120" windowWidth="20520" windowHeight="6980" tabRatio="744" activeTab="1"/>
  </bookViews>
  <sheets>
    <sheet name="Balanç2021" sheetId="7" r:id="rId1"/>
    <sheet name="PiG 2021" sheetId="9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6" l="1"/>
  <c r="E17" i="6"/>
  <c r="K12" i="6"/>
  <c r="J12" i="6" s="1"/>
  <c r="H12" i="6"/>
  <c r="H11" i="6"/>
  <c r="K10" i="6"/>
  <c r="J10" i="6" s="1"/>
  <c r="H10" i="6"/>
  <c r="E5" i="6"/>
  <c r="B5" i="6"/>
  <c r="K11" i="6" s="1"/>
  <c r="E4" i="6"/>
  <c r="E19" i="6" l="1"/>
  <c r="G5" i="6"/>
  <c r="E7" i="6"/>
  <c r="J11" i="6"/>
  <c r="J14" i="6" l="1"/>
</calcChain>
</file>

<file path=xl/sharedStrings.xml><?xml version="1.0" encoding="utf-8"?>
<sst xmlns="http://schemas.openxmlformats.org/spreadsheetml/2006/main" count="314" uniqueCount="197">
  <si>
    <t>31.12.2016</t>
  </si>
  <si>
    <t>A)</t>
  </si>
  <si>
    <t>ACTIU NO CORRENT</t>
  </si>
  <si>
    <t>I.</t>
  </si>
  <si>
    <t>Immobilitzat intangible</t>
  </si>
  <si>
    <t>3.</t>
  </si>
  <si>
    <t>Patents, llicències, marques i similars</t>
  </si>
  <si>
    <t>4.</t>
  </si>
  <si>
    <t>6.</t>
  </si>
  <si>
    <t>Aplicacions informàtiques</t>
  </si>
  <si>
    <t>7.</t>
  </si>
  <si>
    <t>Materials didàctics</t>
  </si>
  <si>
    <t>8.</t>
  </si>
  <si>
    <t>Drets sobre béns cedits en ús gratuïtament</t>
  </si>
  <si>
    <t>9.</t>
  </si>
  <si>
    <t>Altre immobilitzat intangible</t>
  </si>
  <si>
    <t>Cuenta</t>
  </si>
  <si>
    <t>Descripción</t>
  </si>
  <si>
    <t>III.</t>
  </si>
  <si>
    <t>Immobilitzat material</t>
  </si>
  <si>
    <t>2.</t>
  </si>
  <si>
    <t>Construccions</t>
  </si>
  <si>
    <t>Instal·lacions tècniques</t>
  </si>
  <si>
    <t>IV. Inversions en entitats del grup i associades a curt termini</t>
  </si>
  <si>
    <t>Mobiliari</t>
  </si>
  <si>
    <t>Equips per a processaments d'informació</t>
  </si>
  <si>
    <t>Altre immobilitzat material</t>
  </si>
  <si>
    <t>V.</t>
  </si>
  <si>
    <t>Inversions en empreses del grup i associades a llarg termini</t>
  </si>
  <si>
    <t>1.</t>
  </si>
  <si>
    <t>Instruments de patrimoni</t>
  </si>
  <si>
    <t>VI.</t>
  </si>
  <si>
    <t>Inversions financeres a llarg termini</t>
  </si>
  <si>
    <t>Crèdits a tercers</t>
  </si>
  <si>
    <t>5.</t>
  </si>
  <si>
    <t>Altres actius financers</t>
  </si>
  <si>
    <t>B)</t>
  </si>
  <si>
    <t>ACTIU CORRENT</t>
  </si>
  <si>
    <t>II.</t>
  </si>
  <si>
    <t>Existències</t>
  </si>
  <si>
    <t>Béns destinats a les activitats</t>
  </si>
  <si>
    <t>Usuaris, patrocinadors i deutors de les activitats i altres comptes a cobrar</t>
  </si>
  <si>
    <t>Usuaris i deutors per vendes i prestació de serveis</t>
  </si>
  <si>
    <t>1. Alumnes</t>
  </si>
  <si>
    <t>2. Deutors per subvencions</t>
  </si>
  <si>
    <t>3. Deutors per prestacions de serveis</t>
  </si>
  <si>
    <t>Deutors, entitats del grup, associades i altres parts vinculades</t>
  </si>
  <si>
    <t>Altres deutors</t>
  </si>
  <si>
    <t>Personal</t>
  </si>
  <si>
    <t>Altres crèdits amb les administracions públiques</t>
  </si>
  <si>
    <t>Inversions financeres a curt termini</t>
  </si>
  <si>
    <t>VII.</t>
  </si>
  <si>
    <t>Periodificacions a curt termini</t>
  </si>
  <si>
    <t>VIII.</t>
  </si>
  <si>
    <t>Efectiu i altres actius líquids equivalents</t>
  </si>
  <si>
    <t>Tresoreria</t>
  </si>
  <si>
    <t>TOTAL ACTIU</t>
  </si>
  <si>
    <t>PATRIMONI NET</t>
  </si>
  <si>
    <t>A.1)</t>
  </si>
  <si>
    <t>FONS PROPIS-</t>
  </si>
  <si>
    <t>Fons dotacional</t>
  </si>
  <si>
    <t>Fons dotacionals</t>
  </si>
  <si>
    <t>Excedents d'exercicis anteriors</t>
  </si>
  <si>
    <t>Romanent</t>
  </si>
  <si>
    <t>Resultats negatius d'exercicis anteriors</t>
  </si>
  <si>
    <t>IV.</t>
  </si>
  <si>
    <t>Excedents pendents aplicació activitats estatutàries</t>
  </si>
  <si>
    <t>Excedents de l'exercici</t>
  </si>
  <si>
    <t>A.3)</t>
  </si>
  <si>
    <t>SUBVENCIONS, DONACIONS I LLEGATS REBUTS-</t>
  </si>
  <si>
    <t>Subvencions oficials en capital</t>
  </si>
  <si>
    <t>Donacions i llegats en capital</t>
  </si>
  <si>
    <t>Altres subvencions, donacions i llegats</t>
  </si>
  <si>
    <t>PASSIU NO CORRENT</t>
  </si>
  <si>
    <t>Provisions a llarg termini</t>
  </si>
  <si>
    <t>Altres provisions</t>
  </si>
  <si>
    <t>Deutes a llarg termini</t>
  </si>
  <si>
    <t>Altres passius financers</t>
  </si>
  <si>
    <t>C)</t>
  </si>
  <si>
    <t>PASSIU CORRENT</t>
  </si>
  <si>
    <t>Deutes a curt termini</t>
  </si>
  <si>
    <t>Deutes amb entitats de crèdit</t>
  </si>
  <si>
    <t>Deutes amb empreses del grup i associades a curt termini</t>
  </si>
  <si>
    <t>Proveïdors d'immobilitzat, entitats del grup i associades</t>
  </si>
  <si>
    <t>Altres deutes amb entitats del grup i associades</t>
  </si>
  <si>
    <t>Interessos a curt termini amb entitats del grup i associades</t>
  </si>
  <si>
    <t>Creditors comercials i altres comptes a pagar</t>
  </si>
  <si>
    <t>Proveïdors</t>
  </si>
  <si>
    <t>Proveïdors, empreses del grup i associades</t>
  </si>
  <si>
    <t>Creditors diversos</t>
  </si>
  <si>
    <t>Altres deutes amb les administracions públiques</t>
  </si>
  <si>
    <t>Acomptes d'usuaris</t>
  </si>
  <si>
    <t>TOTAL PATRIMONI NET I PASSIU</t>
  </si>
  <si>
    <t>OPERACIONS CONTINUADES</t>
  </si>
  <si>
    <t>Ingressos per les activitats</t>
  </si>
  <si>
    <t>a)</t>
  </si>
  <si>
    <t>Vendes</t>
  </si>
  <si>
    <t>b)</t>
  </si>
  <si>
    <t>Prestació de serveis</t>
  </si>
  <si>
    <t>d)</t>
  </si>
  <si>
    <t>Ingressos de promocions, patrocinadors i col·laboracions</t>
  </si>
  <si>
    <t>e)</t>
  </si>
  <si>
    <t xml:space="preserve">Subvencions oficials a les activitats </t>
  </si>
  <si>
    <t>f)</t>
  </si>
  <si>
    <t>Donacions i altres ingressos per a activitats</t>
  </si>
  <si>
    <t>Ajuts concedits i altres despeses</t>
  </si>
  <si>
    <t>Treballs realitzats per l'empresa per al seu actiu</t>
  </si>
  <si>
    <t>Aprovisionaments</t>
  </si>
  <si>
    <t>Consum de béns destinats a les activitats</t>
  </si>
  <si>
    <t>Altres ingressos d'explotació</t>
  </si>
  <si>
    <t>Ingressos per arrendaments</t>
  </si>
  <si>
    <t>c)</t>
  </si>
  <si>
    <t>Ingressos accessoris i altres de gestió corrent</t>
  </si>
  <si>
    <t>Despeses de personal</t>
  </si>
  <si>
    <t>Sous, salaris i assimilats</t>
  </si>
  <si>
    <t>Càrregues socials</t>
  </si>
  <si>
    <t>Altres despeses d'explotació</t>
  </si>
  <si>
    <t>Serveis exteriors</t>
  </si>
  <si>
    <t>a2)  Arrendaments i canons</t>
  </si>
  <si>
    <t>a3) Reparacions i conservació</t>
  </si>
  <si>
    <t>a4) Serveis professionals independents</t>
  </si>
  <si>
    <t>a6) Primeres assegurances</t>
  </si>
  <si>
    <t>a7) Serveis bancaris</t>
  </si>
  <si>
    <t>a8) Publicitat, propaganda i relacions públiques</t>
  </si>
  <si>
    <t>a9) Subministraments</t>
  </si>
  <si>
    <t>a10) Altres serveis</t>
  </si>
  <si>
    <t>Tributs</t>
  </si>
  <si>
    <t>Pèrdues, deteriorament i variació de provisions per operacions de les activitats</t>
  </si>
  <si>
    <t>Amortització de l'immobilitzat</t>
  </si>
  <si>
    <t>10.</t>
  </si>
  <si>
    <t>Subvencions, donacions i llegats traspassats al resultat</t>
  </si>
  <si>
    <t>12.</t>
  </si>
  <si>
    <t>Deteriorament i resultat per alienacions de l'immobilitzat</t>
  </si>
  <si>
    <t>13.</t>
  </si>
  <si>
    <t>Altres resultats</t>
  </si>
  <si>
    <t>RESULTAT D'EXPLOTACIÓ</t>
  </si>
  <si>
    <t>14.</t>
  </si>
  <si>
    <t>Ingressos financers</t>
  </si>
  <si>
    <t>De valors negociables i altres instruments financers</t>
  </si>
  <si>
    <t>15.</t>
  </si>
  <si>
    <t>Despeses financeres</t>
  </si>
  <si>
    <t>Per deutes amb tercers</t>
  </si>
  <si>
    <t>16.</t>
  </si>
  <si>
    <t>Variació del valor raonable en instruments financers</t>
  </si>
  <si>
    <t>17.</t>
  </si>
  <si>
    <t>Diferències de canvi</t>
  </si>
  <si>
    <t>A.2)</t>
  </si>
  <si>
    <t>RESULTAT FINANCER</t>
  </si>
  <si>
    <t>RESULTAT ABANS D'IMPOSTOS</t>
  </si>
  <si>
    <t>A.4)</t>
  </si>
  <si>
    <t xml:space="preserve">RESULTAT DE L'EXERCICI PROCEDENT D'OPERACIONS </t>
  </si>
  <si>
    <t>A.5)</t>
  </si>
  <si>
    <t xml:space="preserve">RESULTAT DE L'EXERCICI </t>
  </si>
  <si>
    <t>FUNDACIÓ PER A LA UNIVERSITAT OBERTA DE CATALUNYA</t>
  </si>
  <si>
    <t>(Euros)</t>
  </si>
  <si>
    <t>ACTIU</t>
  </si>
  <si>
    <t>PASSIU</t>
  </si>
  <si>
    <t>Exercici</t>
  </si>
  <si>
    <t>Impostos sobre beneficis</t>
  </si>
  <si>
    <t>OPERACIONS INTERROMPUDES</t>
  </si>
  <si>
    <t>Resultat de l'exercici procedent d'operacions interrompudes net d'impostos</t>
  </si>
  <si>
    <t>Total</t>
  </si>
  <si>
    <t>Total s/PL</t>
  </si>
  <si>
    <t>Movimiento que proviene de PL</t>
  </si>
  <si>
    <t>Movimiento que procede de Periodificaciones</t>
  </si>
  <si>
    <t>Impacto en PL S/Contabilidad</t>
  </si>
  <si>
    <t>Total Importe EFE</t>
  </si>
  <si>
    <t>Reclass</t>
  </si>
  <si>
    <t>Importe Final</t>
  </si>
  <si>
    <t>Diferencia</t>
  </si>
  <si>
    <t>gasto</t>
  </si>
  <si>
    <t>PÈRDUES CRÈDITS INCO</t>
  </si>
  <si>
    <t>PERDUES DETERIOR CRE</t>
  </si>
  <si>
    <t>DOTACIO PROV OP COME</t>
  </si>
  <si>
    <t>REVERSIO DETERIOR DE</t>
  </si>
  <si>
    <t>EXCÉS DE PROVISIONS</t>
  </si>
  <si>
    <t>Crèdits a entitats llarg termini</t>
  </si>
  <si>
    <t>Obligacions per prestacions a ll/t personal</t>
  </si>
  <si>
    <t>Deutes ll/t amb entitats de crèdit</t>
  </si>
  <si>
    <t>Provisions a curt termini</t>
  </si>
  <si>
    <t>Deutes amb empreses del grup i associades a llarg termini</t>
  </si>
  <si>
    <t>Deteriorament de béns destinats a les activitats, primeres matèr</t>
  </si>
  <si>
    <t>Provisions</t>
  </si>
  <si>
    <t>a5) Transports</t>
  </si>
  <si>
    <t>Altres despeses de gestió corrent</t>
  </si>
  <si>
    <t>Deterioraments i pèrdues alienacions de  l'immobilitzat</t>
  </si>
  <si>
    <t>Resultats per alienacions i altres de l'immobilitzat</t>
  </si>
  <si>
    <t>-</t>
  </si>
  <si>
    <t xml:space="preserve">- </t>
  </si>
  <si>
    <t>Periodificacions a llarg termini</t>
  </si>
  <si>
    <t>COMPTE DE RESULTATS A 31 DE DESEMBRE DEL 2021</t>
  </si>
  <si>
    <t>BALANÇ DE SITUACIÓ A 31 DE DESEMBRE DEL 2021</t>
  </si>
  <si>
    <t xml:space="preserve">5. </t>
  </si>
  <si>
    <t>g)</t>
  </si>
  <si>
    <t>Altres subvencions donacions i llegats incorporats al resultat de l’exercici</t>
  </si>
  <si>
    <t>De participacions en instruments de patrimoni</t>
  </si>
  <si>
    <t>Cartera de negociació i 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</si>
</sst>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_);\(#,###\)"/>
    <numFmt numFmtId="165" formatCode="#,##0.00\ ;\(#,##0.00\);\-"/>
    <numFmt numFmtId="166" formatCode="#,##0\ ;\(#,##0\);\-"/>
    <numFmt numFmtId="167" formatCode="_ * #,##0.00_ ;_ * \-#,##0.00_ ;_ * &quot;-&quot;??_ ;_ @_ "/>
    <numFmt numFmtId="168" formatCode="#,###.00_);\(#,###.00\)"/>
    <numFmt numFmtId="169" formatCode="#,##0.0000\ ;\(#,##0.0000\);\-"/>
    <numFmt numFmtId="170" formatCode="#,##0.00\ ;\(#,##0.00\)\ ;\-\ "/>
    <numFmt numFmtId="171" formatCode="#,###.00;\(#,###.00\);\-"/>
    <numFmt numFmtId="172" formatCode="_-* #,##0.00\ [$€]_-;\-* #,##0.00\ [$€]_-;_-* &quot;-&quot;??\ [$€]_-;_-@_-"/>
    <numFmt numFmtId="173" formatCode="_-* #,##0.00\ [$€-1]_-;\-* #,##0.00\ [$€-1]_-;_-* &quot;-&quot;??\ [$€-1]_-"/>
    <numFmt numFmtId="174" formatCode="_-* #,##0.00&quot; €&quot;_-;\-* #,##0.00&quot; €&quot;_-;_-* \-??&quot; €&quot;_-;_-@_-"/>
    <numFmt numFmtId="175" formatCode="&quot;$&quot;#,##0.00"/>
    <numFmt numFmtId="176" formatCode="_-* #,##0.00\ [$€-1]_-;\-* #,##0.00\ [$€-1]_-;_-* \-??\ [$€-1]_-"/>
    <numFmt numFmtId="177" formatCode="_-* #,##0.00\ _€_-;\-* #,##0.00\ _€_-;_-* \-??\ _€_-;_-@_-"/>
    <numFmt numFmtId="178" formatCode="_-* #,##0.00\ [$€-42D]_-;\-* #,##0.00\ [$€-42D]_-;_-* &quot;-&quot;??\ [$€-42D]_-;_-@_-"/>
    <numFmt numFmtId="179" formatCode="_-* #,##0.00&quot; Pts&quot;_-;\-* #,##0.00&quot; Pts&quot;_-;_-* \-??&quot; Pts&quot;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Helv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1">
    <xf numFmtId="0" fontId="0" fillId="0" borderId="0"/>
    <xf numFmtId="0" fontId="2" fillId="0" borderId="0"/>
    <xf numFmtId="0" fontId="5" fillId="0" borderId="0"/>
    <xf numFmtId="167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25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14" fillId="7" borderId="0" applyNumberFormat="0" applyBorder="0" applyAlignment="0" applyProtection="0"/>
    <xf numFmtId="0" fontId="18" fillId="11" borderId="17" applyNumberFormat="0" applyAlignment="0" applyProtection="0"/>
    <xf numFmtId="0" fontId="20" fillId="12" borderId="20" applyNumberFormat="0" applyAlignment="0" applyProtection="0"/>
    <xf numFmtId="0" fontId="19" fillId="0" borderId="19" applyNumberFormat="0" applyFill="0" applyAlignment="0" applyProtection="0"/>
    <xf numFmtId="0" fontId="26" fillId="38" borderId="23" applyNumberFormat="0" applyAlignment="0" applyProtection="0"/>
    <xf numFmtId="0" fontId="16" fillId="10" borderId="17" applyNumberFormat="0" applyAlignment="0" applyProtection="0"/>
    <xf numFmtId="0" fontId="26" fillId="38" borderId="23" applyNumberFormat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8" borderId="0" applyNumberFormat="0" applyBorder="0" applyAlignment="0" applyProtection="0"/>
    <xf numFmtId="43" fontId="2" fillId="0" borderId="0" applyFont="0" applyFill="0" applyBorder="0" applyAlignment="0" applyProtection="0"/>
    <xf numFmtId="0" fontId="27" fillId="40" borderId="0" applyNumberFormat="0" applyBorder="0" applyAlignment="0" applyProtection="0"/>
    <xf numFmtId="0" fontId="29" fillId="9" borderId="0" applyNumberFormat="0" applyBorder="0" applyAlignment="0" applyProtection="0"/>
    <xf numFmtId="0" fontId="27" fillId="40" borderId="0" applyNumberFormat="0" applyBorder="0" applyAlignment="0" applyProtection="0"/>
    <xf numFmtId="0" fontId="2" fillId="0" borderId="0"/>
    <xf numFmtId="0" fontId="2" fillId="0" borderId="0"/>
    <xf numFmtId="0" fontId="1" fillId="13" borderId="21" applyNumberFormat="0" applyFont="0" applyAlignment="0" applyProtection="0"/>
    <xf numFmtId="0" fontId="17" fillId="11" borderId="18" applyNumberFormat="0" applyAlignment="0" applyProtection="0"/>
    <xf numFmtId="4" fontId="8" fillId="39" borderId="13" applyNumberFormat="0" applyProtection="0">
      <alignment horizontal="left" vertical="center" inden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3" fillId="0" borderId="22" applyNumberFormat="0" applyFill="0" applyAlignment="0" applyProtection="0"/>
    <xf numFmtId="0" fontId="28" fillId="0" borderId="24" applyNumberFormat="0" applyFill="0" applyAlignment="0" applyProtection="0"/>
    <xf numFmtId="0" fontId="1" fillId="0" borderId="0"/>
    <xf numFmtId="0" fontId="1" fillId="0" borderId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5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3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6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3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77" borderId="0" applyNumberFormat="0" applyBorder="0" applyAlignment="0" applyProtection="0"/>
    <xf numFmtId="0" fontId="36" fillId="43" borderId="0" applyNumberFormat="0" applyBorder="0" applyAlignment="0" applyProtection="0"/>
    <xf numFmtId="0" fontId="14" fillId="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3" borderId="0" applyNumberFormat="0" applyBorder="0" applyAlignment="0" applyProtection="0"/>
    <xf numFmtId="0" fontId="37" fillId="39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4" fillId="0" borderId="0"/>
    <xf numFmtId="0" fontId="34" fillId="0" borderId="0"/>
    <xf numFmtId="0" fontId="34" fillId="0" borderId="0"/>
    <xf numFmtId="0" fontId="37" fillId="61" borderId="23" applyNumberFormat="0" applyAlignment="0" applyProtection="0"/>
    <xf numFmtId="0" fontId="37" fillId="47" borderId="23" applyNumberFormat="0" applyAlignment="0" applyProtection="0"/>
    <xf numFmtId="0" fontId="37" fillId="47" borderId="23" applyNumberFormat="0" applyAlignment="0" applyProtection="0"/>
    <xf numFmtId="0" fontId="37" fillId="47" borderId="23" applyNumberFormat="0" applyAlignment="0" applyProtection="0"/>
    <xf numFmtId="0" fontId="37" fillId="47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48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37" fillId="61" borderId="23" applyNumberFormat="0" applyAlignment="0" applyProtection="0"/>
    <xf numFmtId="0" fontId="2" fillId="0" borderId="0" applyNumberFormat="0" applyFill="0" applyBorder="0" applyProtection="0">
      <alignment horizontal="left"/>
    </xf>
    <xf numFmtId="0" fontId="38" fillId="78" borderId="25" applyNumberFormat="0" applyAlignment="0" applyProtection="0"/>
    <xf numFmtId="0" fontId="39" fillId="0" borderId="26" applyNumberFormat="0" applyFill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4" fillId="0" borderId="0"/>
    <xf numFmtId="0" fontId="34" fillId="0" borderId="0"/>
    <xf numFmtId="0" fontId="34" fillId="0" borderId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8" borderId="25" applyNumberFormat="0" applyAlignment="0" applyProtection="0"/>
    <xf numFmtId="0" fontId="38" fillId="78" borderId="25" applyNumberFormat="0" applyAlignment="0" applyProtection="0"/>
    <xf numFmtId="0" fontId="38" fillId="78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8" fillId="79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0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2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34" fillId="0" borderId="0"/>
    <xf numFmtId="0" fontId="34" fillId="0" borderId="0"/>
    <xf numFmtId="0" fontId="34" fillId="0" borderId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38" borderId="23" applyNumberFormat="0" applyAlignment="0" applyProtection="0"/>
    <xf numFmtId="0" fontId="26" fillId="38" borderId="23" applyNumberFormat="0" applyAlignment="0" applyProtection="0"/>
    <xf numFmtId="0" fontId="26" fillId="38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26" fillId="50" borderId="23" applyNumberFormat="0" applyAlignment="0" applyProtection="0"/>
    <xf numFmtId="0" fontId="42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9" fontId="2" fillId="0" borderId="0" applyFill="0" applyBorder="0" applyAlignment="0" applyProtection="0"/>
    <xf numFmtId="174" fontId="2" fillId="0" borderId="0" applyFill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33" fillId="0" borderId="0"/>
    <xf numFmtId="0" fontId="32" fillId="0" borderId="0"/>
    <xf numFmtId="0" fontId="45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" fillId="53" borderId="27" applyNumberFormat="0" applyFont="0" applyAlignment="0" applyProtection="0"/>
    <xf numFmtId="0" fontId="34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2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2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4" fillId="52" borderId="27" applyNumberFormat="0" applyAlignment="0" applyProtection="0"/>
    <xf numFmtId="0" fontId="33" fillId="53" borderId="27" applyNumberFormat="0" applyFont="0" applyAlignment="0" applyProtection="0"/>
    <xf numFmtId="0" fontId="33" fillId="53" borderId="27" applyNumberFormat="0" applyFont="0" applyAlignment="0" applyProtection="0"/>
    <xf numFmtId="0" fontId="33" fillId="53" borderId="27" applyNumberFormat="0" applyFon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0" fontId="2" fillId="52" borderId="27" applyNumberFormat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3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9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34" fillId="0" borderId="0"/>
    <xf numFmtId="0" fontId="34" fillId="0" borderId="0"/>
    <xf numFmtId="0" fontId="34" fillId="0" borderId="0"/>
    <xf numFmtId="0" fontId="46" fillId="47" borderId="28" applyNumberFormat="0" applyAlignment="0" applyProtection="0"/>
    <xf numFmtId="0" fontId="46" fillId="61" borderId="28" applyNumberFormat="0" applyAlignment="0" applyProtection="0"/>
    <xf numFmtId="0" fontId="46" fillId="47" borderId="28" applyNumberFormat="0" applyAlignment="0" applyProtection="0"/>
    <xf numFmtId="0" fontId="46" fillId="47" borderId="28" applyNumberFormat="0" applyAlignment="0" applyProtection="0"/>
    <xf numFmtId="0" fontId="46" fillId="47" borderId="28" applyNumberFormat="0" applyAlignment="0" applyProtection="0"/>
    <xf numFmtId="0" fontId="46" fillId="48" borderId="28" applyNumberFormat="0" applyAlignment="0" applyProtection="0"/>
    <xf numFmtId="0" fontId="46" fillId="48" borderId="28" applyNumberFormat="0" applyAlignment="0" applyProtection="0"/>
    <xf numFmtId="0" fontId="46" fillId="48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6" fillId="61" borderId="2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9" fontId="10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38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5" fillId="66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77" borderId="0" applyNumberFormat="0" applyBorder="0" applyAlignment="0" applyProtection="0"/>
    <xf numFmtId="0" fontId="36" fillId="43" borderId="0" applyNumberFormat="0" applyBorder="0" applyAlignment="0" applyProtection="0"/>
    <xf numFmtId="0" fontId="37" fillId="39" borderId="23" applyNumberFormat="0" applyAlignment="0" applyProtection="0"/>
    <xf numFmtId="0" fontId="38" fillId="78" borderId="25" applyNumberFormat="0" applyAlignment="0" applyProtection="0"/>
    <xf numFmtId="0" fontId="39" fillId="0" borderId="26" applyNumberFormat="0" applyFill="0" applyAlignment="0" applyProtection="0"/>
    <xf numFmtId="0" fontId="44" fillId="42" borderId="0" applyNumberFormat="0" applyBorder="0" applyAlignment="0" applyProtection="0"/>
    <xf numFmtId="0" fontId="2" fillId="53" borderId="27" applyNumberFormat="0" applyFont="0" applyAlignment="0" applyProtection="0"/>
    <xf numFmtId="0" fontId="46" fillId="39" borderId="2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1" applyFont="1"/>
    <xf numFmtId="164" fontId="8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/>
    </xf>
    <xf numFmtId="164" fontId="8" fillId="2" borderId="0" xfId="1" applyNumberFormat="1" applyFont="1" applyFill="1"/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0" xfId="1" applyBorder="1"/>
    <xf numFmtId="166" fontId="2" fillId="0" borderId="12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Alignment="1">
      <alignment horizontal="center"/>
    </xf>
    <xf numFmtId="166" fontId="3" fillId="6" borderId="0" xfId="1" applyNumberFormat="1" applyFont="1" applyFill="1"/>
    <xf numFmtId="166" fontId="9" fillId="0" borderId="0" xfId="1" applyNumberFormat="1" applyFo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0" borderId="11" xfId="1" applyFont="1" applyBorder="1" applyAlignment="1">
      <alignment horizontal="center"/>
    </xf>
    <xf numFmtId="0" fontId="3" fillId="0" borderId="11" xfId="1" applyFont="1" applyBorder="1"/>
    <xf numFmtId="166" fontId="9" fillId="0" borderId="11" xfId="1" applyNumberFormat="1" applyFont="1" applyBorder="1"/>
    <xf numFmtId="166" fontId="4" fillId="0" borderId="0" xfId="1" applyNumberFormat="1" applyFont="1"/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right"/>
    </xf>
    <xf numFmtId="164" fontId="8" fillId="2" borderId="1" xfId="1" applyNumberFormat="1" applyFont="1" applyFill="1" applyBorder="1"/>
    <xf numFmtId="164" fontId="8" fillId="2" borderId="10" xfId="1" applyNumberFormat="1" applyFont="1" applyFill="1" applyBorder="1"/>
    <xf numFmtId="164" fontId="8" fillId="2" borderId="11" xfId="1" applyNumberFormat="1" applyFont="1" applyFill="1" applyBorder="1" applyAlignment="1">
      <alignment horizontal="center"/>
    </xf>
    <xf numFmtId="1" fontId="8" fillId="2" borderId="13" xfId="1" applyNumberFormat="1" applyFont="1" applyFill="1" applyBorder="1" applyAlignment="1">
      <alignment horizontal="center"/>
    </xf>
    <xf numFmtId="164" fontId="8" fillId="2" borderId="4" xfId="1" applyNumberFormat="1" applyFont="1" applyFill="1" applyBorder="1"/>
    <xf numFmtId="171" fontId="8" fillId="2" borderId="8" xfId="1" applyNumberFormat="1" applyFont="1" applyFill="1" applyBorder="1" applyAlignment="1">
      <alignment horizontal="right"/>
    </xf>
    <xf numFmtId="171" fontId="2" fillId="2" borderId="5" xfId="1" applyNumberFormat="1" applyFont="1" applyFill="1" applyBorder="1" applyAlignment="1">
      <alignment horizontal="right"/>
    </xf>
    <xf numFmtId="171" fontId="8" fillId="2" borderId="5" xfId="1" applyNumberFormat="1" applyFont="1" applyFill="1" applyBorder="1" applyAlignment="1">
      <alignment horizontal="right"/>
    </xf>
    <xf numFmtId="164" fontId="2" fillId="2" borderId="2" xfId="1" applyNumberFormat="1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165" fontId="8" fillId="2" borderId="5" xfId="1" applyNumberFormat="1" applyFont="1" applyFill="1" applyBorder="1"/>
    <xf numFmtId="164" fontId="8" fillId="2" borderId="0" xfId="1" applyNumberFormat="1" applyFont="1" applyFill="1" applyAlignment="1">
      <alignment horizontal="left"/>
    </xf>
    <xf numFmtId="171" fontId="2" fillId="2" borderId="13" xfId="1" applyNumberFormat="1" applyFont="1" applyFill="1" applyBorder="1" applyAlignment="1">
      <alignment horizontal="right"/>
    </xf>
    <xf numFmtId="171" fontId="8" fillId="2" borderId="13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4" fontId="8" fillId="2" borderId="11" xfId="1" applyNumberFormat="1" applyFont="1" applyFill="1" applyBorder="1"/>
    <xf numFmtId="171" fontId="2" fillId="2" borderId="5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Alignment="1">
      <alignment horizontal="left"/>
    </xf>
    <xf numFmtId="164" fontId="2" fillId="2" borderId="3" xfId="1" applyNumberFormat="1" applyFont="1" applyFill="1" applyBorder="1"/>
    <xf numFmtId="164" fontId="2" fillId="2" borderId="5" xfId="1" applyNumberFormat="1" applyFont="1" applyFill="1" applyBorder="1"/>
    <xf numFmtId="168" fontId="2" fillId="2" borderId="0" xfId="1" applyNumberFormat="1" applyFont="1" applyFill="1"/>
    <xf numFmtId="164" fontId="2" fillId="2" borderId="2" xfId="1" applyNumberFormat="1" applyFont="1" applyFill="1" applyBorder="1"/>
    <xf numFmtId="164" fontId="8" fillId="2" borderId="2" xfId="1" applyNumberFormat="1" applyFont="1" applyFill="1" applyBorder="1" applyAlignment="1">
      <alignment horizontal="right"/>
    </xf>
    <xf numFmtId="164" fontId="2" fillId="2" borderId="11" xfId="1" applyNumberFormat="1" applyFont="1" applyFill="1" applyBorder="1"/>
    <xf numFmtId="164" fontId="8" fillId="2" borderId="11" xfId="1" applyNumberFormat="1" applyFont="1" applyFill="1" applyBorder="1" applyAlignment="1">
      <alignment horizontal="right"/>
    </xf>
    <xf numFmtId="164" fontId="8" fillId="2" borderId="0" xfId="1" applyNumberFormat="1" applyFont="1" applyFill="1" applyAlignment="1">
      <alignment horizontal="right"/>
    </xf>
    <xf numFmtId="170" fontId="8" fillId="2" borderId="8" xfId="1" applyNumberFormat="1" applyFont="1" applyFill="1" applyBorder="1"/>
    <xf numFmtId="171" fontId="8" fillId="2" borderId="3" xfId="2" applyNumberFormat="1" applyFont="1" applyFill="1" applyBorder="1" applyAlignment="1">
      <alignment horizontal="right"/>
    </xf>
    <xf numFmtId="171" fontId="8" fillId="2" borderId="5" xfId="2" applyNumberFormat="1" applyFont="1" applyFill="1" applyBorder="1" applyAlignment="1">
      <alignment horizontal="right"/>
    </xf>
    <xf numFmtId="171" fontId="2" fillId="2" borderId="5" xfId="2" applyNumberFormat="1" applyFont="1" applyFill="1" applyBorder="1" applyAlignment="1">
      <alignment horizontal="right"/>
    </xf>
    <xf numFmtId="164" fontId="2" fillId="2" borderId="12" xfId="1" applyNumberFormat="1" applyFont="1" applyFill="1" applyBorder="1"/>
    <xf numFmtId="171" fontId="8" fillId="2" borderId="8" xfId="1" applyNumberFormat="1" applyFont="1" applyFill="1" applyBorder="1" applyAlignment="1">
      <alignment horizontal="right" vertical="center"/>
    </xf>
    <xf numFmtId="164" fontId="8" fillId="2" borderId="6" xfId="1" applyNumberFormat="1" applyFont="1" applyFill="1" applyBorder="1" applyAlignment="1">
      <alignment vertical="center"/>
    </xf>
    <xf numFmtId="164" fontId="8" fillId="2" borderId="7" xfId="1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Continuous"/>
    </xf>
    <xf numFmtId="169" fontId="2" fillId="2" borderId="0" xfId="1" applyNumberFormat="1" applyFont="1" applyFill="1"/>
    <xf numFmtId="10" fontId="2" fillId="2" borderId="0" xfId="1" applyNumberFormat="1" applyFont="1" applyFill="1"/>
    <xf numFmtId="164" fontId="8" fillId="2" borderId="9" xfId="1" applyNumberFormat="1" applyFont="1" applyFill="1" applyBorder="1"/>
    <xf numFmtId="9" fontId="2" fillId="2" borderId="0" xfId="5" applyFont="1" applyFill="1"/>
    <xf numFmtId="4" fontId="2" fillId="2" borderId="0" xfId="1" applyNumberFormat="1" applyFont="1" applyFill="1" applyAlignment="1">
      <alignment horizontal="right" vertical="center"/>
    </xf>
    <xf numFmtId="0" fontId="31" fillId="2" borderId="0" xfId="6" applyFont="1" applyFill="1"/>
    <xf numFmtId="164" fontId="2" fillId="2" borderId="4" xfId="1" applyNumberFormat="1" applyFont="1" applyFill="1" applyBorder="1"/>
    <xf numFmtId="166" fontId="57" fillId="2" borderId="0" xfId="1" applyNumberFormat="1" applyFont="1" applyFill="1"/>
    <xf numFmtId="0" fontId="58" fillId="86" borderId="0" xfId="0" applyFont="1" applyFill="1" applyAlignment="1">
      <alignment vertical="center"/>
    </xf>
    <xf numFmtId="164" fontId="8" fillId="2" borderId="0" xfId="1" applyNumberFormat="1" applyFont="1" applyFill="1" applyBorder="1"/>
    <xf numFmtId="164" fontId="2" fillId="2" borderId="0" xfId="1" applyNumberFormat="1" applyFont="1" applyFill="1" applyBorder="1"/>
    <xf numFmtId="164" fontId="8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/>
    </xf>
    <xf numFmtId="171" fontId="2" fillId="2" borderId="2" xfId="1" applyNumberFormat="1" applyFont="1" applyFill="1" applyBorder="1" applyAlignment="1">
      <alignment horizontal="right"/>
    </xf>
    <xf numFmtId="171" fontId="8" fillId="2" borderId="0" xfId="1" applyNumberFormat="1" applyFont="1" applyFill="1" applyBorder="1" applyAlignment="1">
      <alignment horizontal="right"/>
    </xf>
    <xf numFmtId="4" fontId="58" fillId="86" borderId="8" xfId="0" applyNumberFormat="1" applyFont="1" applyFill="1" applyBorder="1" applyAlignment="1">
      <alignment horizontal="right" vertical="center"/>
    </xf>
    <xf numFmtId="4" fontId="58" fillId="86" borderId="5" xfId="0" applyNumberFormat="1" applyFont="1" applyFill="1" applyBorder="1" applyAlignment="1">
      <alignment horizontal="right" vertical="center"/>
    </xf>
    <xf numFmtId="4" fontId="31" fillId="86" borderId="5" xfId="0" applyNumberFormat="1" applyFont="1" applyFill="1" applyBorder="1" applyAlignment="1">
      <alignment horizontal="right" vertical="center"/>
    </xf>
    <xf numFmtId="0" fontId="58" fillId="86" borderId="5" xfId="0" applyFont="1" applyFill="1" applyBorder="1" applyAlignment="1">
      <alignment horizontal="right" vertical="center"/>
    </xf>
    <xf numFmtId="0" fontId="31" fillId="86" borderId="5" xfId="0" applyFont="1" applyFill="1" applyBorder="1" applyAlignment="1">
      <alignment horizontal="right" vertical="center"/>
    </xf>
    <xf numFmtId="0" fontId="58" fillId="86" borderId="5" xfId="0" applyFont="1" applyFill="1" applyBorder="1" applyAlignment="1">
      <alignment vertical="center"/>
    </xf>
    <xf numFmtId="4" fontId="59" fillId="86" borderId="5" xfId="0" applyNumberFormat="1" applyFont="1" applyFill="1" applyBorder="1" applyAlignment="1">
      <alignment horizontal="right" vertical="center"/>
    </xf>
    <xf numFmtId="0" fontId="31" fillId="86" borderId="5" xfId="0" applyFont="1" applyFill="1" applyBorder="1" applyAlignment="1">
      <alignment vertical="center"/>
    </xf>
    <xf numFmtId="4" fontId="58" fillId="86" borderId="5" xfId="0" applyNumberFormat="1" applyFont="1" applyFill="1" applyBorder="1" applyAlignment="1">
      <alignment vertical="center"/>
    </xf>
    <xf numFmtId="164" fontId="8" fillId="2" borderId="5" xfId="1" applyNumberFormat="1" applyFont="1" applyFill="1" applyBorder="1"/>
    <xf numFmtId="164" fontId="7" fillId="2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Alignment="1">
      <alignment horizontal="center"/>
    </xf>
    <xf numFmtId="164" fontId="55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71" fontId="2" fillId="2" borderId="35" xfId="1" applyNumberFormat="1" applyFont="1" applyFill="1" applyBorder="1" applyAlignment="1">
      <alignment horizontal="right"/>
    </xf>
    <xf numFmtId="171" fontId="8" fillId="2" borderId="36" xfId="1" applyNumberFormat="1" applyFont="1" applyFill="1" applyBorder="1" applyAlignment="1">
      <alignment horizontal="right"/>
    </xf>
    <xf numFmtId="171" fontId="8" fillId="2" borderId="35" xfId="2" applyNumberFormat="1" applyFont="1" applyFill="1" applyBorder="1" applyAlignment="1">
      <alignment horizontal="right"/>
    </xf>
    <xf numFmtId="171" fontId="2" fillId="2" borderId="35" xfId="2" applyNumberFormat="1" applyFont="1" applyFill="1" applyBorder="1" applyAlignment="1">
      <alignment horizontal="right"/>
    </xf>
    <xf numFmtId="164" fontId="2" fillId="2" borderId="35" xfId="1" applyNumberFormat="1" applyFont="1" applyFill="1" applyBorder="1"/>
    <xf numFmtId="171" fontId="8" fillId="2" borderId="35" xfId="1" applyNumberFormat="1" applyFont="1" applyFill="1" applyBorder="1" applyAlignment="1">
      <alignment horizontal="right"/>
    </xf>
    <xf numFmtId="171" fontId="8" fillId="2" borderId="36" xfId="1" applyNumberFormat="1" applyFont="1" applyFill="1" applyBorder="1" applyAlignment="1">
      <alignment horizontal="right" vertical="center"/>
    </xf>
    <xf numFmtId="4" fontId="58" fillId="0" borderId="6" xfId="0" applyNumberFormat="1" applyFont="1" applyBorder="1"/>
    <xf numFmtId="164" fontId="8" fillId="2" borderId="12" xfId="1" applyNumberFormat="1" applyFont="1" applyFill="1" applyBorder="1" applyAlignment="1">
      <alignment horizontal="center"/>
    </xf>
    <xf numFmtId="164" fontId="8" fillId="2" borderId="35" xfId="1" applyNumberFormat="1" applyFont="1" applyFill="1" applyBorder="1"/>
    <xf numFmtId="164" fontId="56" fillId="2" borderId="0" xfId="1" applyNumberFormat="1" applyFont="1" applyFill="1" applyBorder="1"/>
    <xf numFmtId="0" fontId="31" fillId="86" borderId="0" xfId="0" applyFont="1" applyFill="1" applyAlignment="1">
      <alignment horizontal="right" vertical="center"/>
    </xf>
    <xf numFmtId="0" fontId="31" fillId="86" borderId="0" xfId="0" applyFont="1" applyFill="1" applyAlignment="1">
      <alignment vertical="center"/>
    </xf>
  </cellXfs>
  <cellStyles count="2311">
    <cellStyle name="20% - Accent1" xfId="2268"/>
    <cellStyle name="20% - Accent1 2" xfId="11"/>
    <cellStyle name="20% - Accent1 2 2" xfId="66"/>
    <cellStyle name="20% - Accent2" xfId="2269"/>
    <cellStyle name="20% - Accent2 2" xfId="12"/>
    <cellStyle name="20% - Accent2 2 2" xfId="67"/>
    <cellStyle name="20% - Accent3" xfId="2270"/>
    <cellStyle name="20% - Accent3 2" xfId="13"/>
    <cellStyle name="20% - Accent3 2 2" xfId="68"/>
    <cellStyle name="20% - Accent4" xfId="2271"/>
    <cellStyle name="20% - Accent4 2" xfId="14"/>
    <cellStyle name="20% - Accent4 2 2" xfId="69"/>
    <cellStyle name="20% - Accent5" xfId="2272"/>
    <cellStyle name="20% - Accent5 2" xfId="15"/>
    <cellStyle name="20% - Accent5 2 2" xfId="70"/>
    <cellStyle name="20% - Accent6" xfId="2273"/>
    <cellStyle name="20% - Accent6 2" xfId="16"/>
    <cellStyle name="20% - Accent6 2 2" xfId="71"/>
    <cellStyle name="20% - Énfasis1 1" xfId="72"/>
    <cellStyle name="20% - Énfasis1 10" xfId="73"/>
    <cellStyle name="20% - Énfasis1 11" xfId="74"/>
    <cellStyle name="20% - Énfasis1 12" xfId="75"/>
    <cellStyle name="20% - Énfasis1 13" xfId="76"/>
    <cellStyle name="20% - Énfasis1 14" xfId="77"/>
    <cellStyle name="20% - Énfasis1 15" xfId="78"/>
    <cellStyle name="20% - Énfasis1 16" xfId="79"/>
    <cellStyle name="20% - Énfasis1 17" xfId="80"/>
    <cellStyle name="20% - Énfasis1 18" xfId="81"/>
    <cellStyle name="20% - Énfasis1 19" xfId="82"/>
    <cellStyle name="20% - Énfasis1 2" xfId="83"/>
    <cellStyle name="20% - Énfasis1 2 2" xfId="84"/>
    <cellStyle name="20% - Énfasis1 2 3" xfId="85"/>
    <cellStyle name="20% - Énfasis1 2_120416_Seguiment_matrícula" xfId="86"/>
    <cellStyle name="20% - Énfasis1 20" xfId="87"/>
    <cellStyle name="20% - Énfasis1 21" xfId="88"/>
    <cellStyle name="20% - Énfasis1 22" xfId="89"/>
    <cellStyle name="20% - Énfasis1 23" xfId="90"/>
    <cellStyle name="20% - Énfasis1 24" xfId="91"/>
    <cellStyle name="20% - Énfasis1 25" xfId="92"/>
    <cellStyle name="20% - Énfasis1 26" xfId="93"/>
    <cellStyle name="20% - Énfasis1 27" xfId="94"/>
    <cellStyle name="20% - Énfasis1 28" xfId="95"/>
    <cellStyle name="20% - Énfasis1 29" xfId="96"/>
    <cellStyle name="20% - Énfasis1 3" xfId="97"/>
    <cellStyle name="20% - Énfasis1 30" xfId="98"/>
    <cellStyle name="20% - Énfasis1 31" xfId="99"/>
    <cellStyle name="20% - Énfasis1 32" xfId="100"/>
    <cellStyle name="20% - Énfasis1 33" xfId="101"/>
    <cellStyle name="20% - Énfasis1 34" xfId="102"/>
    <cellStyle name="20% - Énfasis1 35" xfId="103"/>
    <cellStyle name="20% - Énfasis1 36" xfId="104"/>
    <cellStyle name="20% - Énfasis1 37" xfId="105"/>
    <cellStyle name="20% - Énfasis1 38" xfId="106"/>
    <cellStyle name="20% - Énfasis1 39" xfId="107"/>
    <cellStyle name="20% - Énfasis1 4" xfId="108"/>
    <cellStyle name="20% - Énfasis1 40" xfId="109"/>
    <cellStyle name="20% - Énfasis1 41" xfId="110"/>
    <cellStyle name="20% - Énfasis1 42" xfId="111"/>
    <cellStyle name="20% - Énfasis1 43" xfId="112"/>
    <cellStyle name="20% - Énfasis1 44" xfId="113"/>
    <cellStyle name="20% - Énfasis1 45" xfId="114"/>
    <cellStyle name="20% - Énfasis1 46" xfId="115"/>
    <cellStyle name="20% - Énfasis1 47" xfId="116"/>
    <cellStyle name="20% - Énfasis1 5" xfId="117"/>
    <cellStyle name="20% - Énfasis1 6" xfId="118"/>
    <cellStyle name="20% - Énfasis1 7" xfId="119"/>
    <cellStyle name="20% - Énfasis1 8" xfId="120"/>
    <cellStyle name="20% - Énfasis1 9" xfId="121"/>
    <cellStyle name="20% - Énfasis2 1" xfId="122"/>
    <cellStyle name="20% - Énfasis2 10" xfId="123"/>
    <cellStyle name="20% - Énfasis2 11" xfId="124"/>
    <cellStyle name="20% - Énfasis2 12" xfId="125"/>
    <cellStyle name="20% - Énfasis2 13" xfId="126"/>
    <cellStyle name="20% - Énfasis2 14" xfId="127"/>
    <cellStyle name="20% - Énfasis2 15" xfId="128"/>
    <cellStyle name="20% - Énfasis2 16" xfId="129"/>
    <cellStyle name="20% - Énfasis2 17" xfId="130"/>
    <cellStyle name="20% - Énfasis2 18" xfId="131"/>
    <cellStyle name="20% - Énfasis2 19" xfId="132"/>
    <cellStyle name="20% - Énfasis2 2" xfId="133"/>
    <cellStyle name="20% - Énfasis2 2 2" xfId="134"/>
    <cellStyle name="20% - Énfasis2 2 3" xfId="135"/>
    <cellStyle name="20% - Énfasis2 2_120416_Seguiment_matrícula" xfId="136"/>
    <cellStyle name="20% - Énfasis2 20" xfId="137"/>
    <cellStyle name="20% - Énfasis2 21" xfId="138"/>
    <cellStyle name="20% - Énfasis2 22" xfId="139"/>
    <cellStyle name="20% - Énfasis2 23" xfId="140"/>
    <cellStyle name="20% - Énfasis2 24" xfId="141"/>
    <cellStyle name="20% - Énfasis2 25" xfId="142"/>
    <cellStyle name="20% - Énfasis2 26" xfId="143"/>
    <cellStyle name="20% - Énfasis2 27" xfId="144"/>
    <cellStyle name="20% - Énfasis2 28" xfId="145"/>
    <cellStyle name="20% - Énfasis2 29" xfId="146"/>
    <cellStyle name="20% - Énfasis2 3" xfId="147"/>
    <cellStyle name="20% - Énfasis2 30" xfId="148"/>
    <cellStyle name="20% - Énfasis2 31" xfId="149"/>
    <cellStyle name="20% - Énfasis2 32" xfId="150"/>
    <cellStyle name="20% - Énfasis2 33" xfId="151"/>
    <cellStyle name="20% - Énfasis2 34" xfId="152"/>
    <cellStyle name="20% - Énfasis2 35" xfId="153"/>
    <cellStyle name="20% - Énfasis2 36" xfId="154"/>
    <cellStyle name="20% - Énfasis2 37" xfId="155"/>
    <cellStyle name="20% - Énfasis2 38" xfId="156"/>
    <cellStyle name="20% - Énfasis2 39" xfId="157"/>
    <cellStyle name="20% - Énfasis2 4" xfId="158"/>
    <cellStyle name="20% - Énfasis2 40" xfId="159"/>
    <cellStyle name="20% - Énfasis2 41" xfId="160"/>
    <cellStyle name="20% - Énfasis2 42" xfId="161"/>
    <cellStyle name="20% - Énfasis2 43" xfId="162"/>
    <cellStyle name="20% - Énfasis2 44" xfId="163"/>
    <cellStyle name="20% - Énfasis2 45" xfId="164"/>
    <cellStyle name="20% - Énfasis2 46" xfId="165"/>
    <cellStyle name="20% - Énfasis2 47" xfId="166"/>
    <cellStyle name="20% - Énfasis2 5" xfId="167"/>
    <cellStyle name="20% - Énfasis2 6" xfId="168"/>
    <cellStyle name="20% - Énfasis2 7" xfId="169"/>
    <cellStyle name="20% - Énfasis2 8" xfId="170"/>
    <cellStyle name="20% - Énfasis2 9" xfId="171"/>
    <cellStyle name="20% - Énfasis3 1" xfId="172"/>
    <cellStyle name="20% - Énfasis3 10" xfId="173"/>
    <cellStyle name="20% - Énfasis3 11" xfId="174"/>
    <cellStyle name="20% - Énfasis3 12" xfId="175"/>
    <cellStyle name="20% - Énfasis3 13" xfId="176"/>
    <cellStyle name="20% - Énfasis3 14" xfId="177"/>
    <cellStyle name="20% - Énfasis3 15" xfId="178"/>
    <cellStyle name="20% - Énfasis3 16" xfId="179"/>
    <cellStyle name="20% - Énfasis3 17" xfId="180"/>
    <cellStyle name="20% - Énfasis3 18" xfId="181"/>
    <cellStyle name="20% - Énfasis3 19" xfId="182"/>
    <cellStyle name="20% - Énfasis3 2" xfId="183"/>
    <cellStyle name="20% - Énfasis3 2 2" xfId="184"/>
    <cellStyle name="20% - Énfasis3 2 3" xfId="185"/>
    <cellStyle name="20% - Énfasis3 2_120416_Seguiment_matrícula" xfId="186"/>
    <cellStyle name="20% - Énfasis3 20" xfId="187"/>
    <cellStyle name="20% - Énfasis3 21" xfId="188"/>
    <cellStyle name="20% - Énfasis3 22" xfId="189"/>
    <cellStyle name="20% - Énfasis3 23" xfId="190"/>
    <cellStyle name="20% - Énfasis3 24" xfId="191"/>
    <cellStyle name="20% - Énfasis3 25" xfId="192"/>
    <cellStyle name="20% - Énfasis3 26" xfId="193"/>
    <cellStyle name="20% - Énfasis3 27" xfId="194"/>
    <cellStyle name="20% - Énfasis3 28" xfId="195"/>
    <cellStyle name="20% - Énfasis3 29" xfId="196"/>
    <cellStyle name="20% - Énfasis3 3" xfId="197"/>
    <cellStyle name="20% - Énfasis3 30" xfId="198"/>
    <cellStyle name="20% - Énfasis3 31" xfId="199"/>
    <cellStyle name="20% - Énfasis3 32" xfId="200"/>
    <cellStyle name="20% - Énfasis3 33" xfId="201"/>
    <cellStyle name="20% - Énfasis3 34" xfId="202"/>
    <cellStyle name="20% - Énfasis3 35" xfId="203"/>
    <cellStyle name="20% - Énfasis3 36" xfId="204"/>
    <cellStyle name="20% - Énfasis3 37" xfId="205"/>
    <cellStyle name="20% - Énfasis3 38" xfId="206"/>
    <cellStyle name="20% - Énfasis3 39" xfId="207"/>
    <cellStyle name="20% - Énfasis3 4" xfId="208"/>
    <cellStyle name="20% - Énfasis3 40" xfId="209"/>
    <cellStyle name="20% - Énfasis3 41" xfId="210"/>
    <cellStyle name="20% - Énfasis3 42" xfId="211"/>
    <cellStyle name="20% - Énfasis3 43" xfId="212"/>
    <cellStyle name="20% - Énfasis3 44" xfId="213"/>
    <cellStyle name="20% - Énfasis3 45" xfId="214"/>
    <cellStyle name="20% - Énfasis3 46" xfId="215"/>
    <cellStyle name="20% - Énfasis3 47" xfId="216"/>
    <cellStyle name="20% - Énfasis3 5" xfId="217"/>
    <cellStyle name="20% - Énfasis3 6" xfId="218"/>
    <cellStyle name="20% - Énfasis3 7" xfId="219"/>
    <cellStyle name="20% - Énfasis3 8" xfId="220"/>
    <cellStyle name="20% - Énfasis3 9" xfId="221"/>
    <cellStyle name="20% - Énfasis4 1" xfId="222"/>
    <cellStyle name="20% - Énfasis4 10" xfId="223"/>
    <cellStyle name="20% - Énfasis4 11" xfId="224"/>
    <cellStyle name="20% - Énfasis4 12" xfId="225"/>
    <cellStyle name="20% - Énfasis4 13" xfId="226"/>
    <cellStyle name="20% - Énfasis4 14" xfId="227"/>
    <cellStyle name="20% - Énfasis4 15" xfId="228"/>
    <cellStyle name="20% - Énfasis4 16" xfId="229"/>
    <cellStyle name="20% - Énfasis4 17" xfId="230"/>
    <cellStyle name="20% - Énfasis4 18" xfId="231"/>
    <cellStyle name="20% - Énfasis4 19" xfId="232"/>
    <cellStyle name="20% - Énfasis4 2" xfId="233"/>
    <cellStyle name="20% - Énfasis4 2 2" xfId="234"/>
    <cellStyle name="20% - Énfasis4 2 3" xfId="235"/>
    <cellStyle name="20% - Énfasis4 2_120416_Seguiment_matrícula" xfId="236"/>
    <cellStyle name="20% - Énfasis4 20" xfId="237"/>
    <cellStyle name="20% - Énfasis4 21" xfId="238"/>
    <cellStyle name="20% - Énfasis4 22" xfId="239"/>
    <cellStyle name="20% - Énfasis4 23" xfId="240"/>
    <cellStyle name="20% - Énfasis4 24" xfId="241"/>
    <cellStyle name="20% - Énfasis4 25" xfId="242"/>
    <cellStyle name="20% - Énfasis4 26" xfId="243"/>
    <cellStyle name="20% - Énfasis4 27" xfId="244"/>
    <cellStyle name="20% - Énfasis4 28" xfId="245"/>
    <cellStyle name="20% - Énfasis4 29" xfId="246"/>
    <cellStyle name="20% - Énfasis4 3" xfId="247"/>
    <cellStyle name="20% - Énfasis4 30" xfId="248"/>
    <cellStyle name="20% - Énfasis4 31" xfId="249"/>
    <cellStyle name="20% - Énfasis4 32" xfId="250"/>
    <cellStyle name="20% - Énfasis4 33" xfId="251"/>
    <cellStyle name="20% - Énfasis4 34" xfId="252"/>
    <cellStyle name="20% - Énfasis4 35" xfId="253"/>
    <cellStyle name="20% - Énfasis4 36" xfId="254"/>
    <cellStyle name="20% - Énfasis4 37" xfId="255"/>
    <cellStyle name="20% - Énfasis4 38" xfId="256"/>
    <cellStyle name="20% - Énfasis4 39" xfId="257"/>
    <cellStyle name="20% - Énfasis4 4" xfId="258"/>
    <cellStyle name="20% - Énfasis4 40" xfId="259"/>
    <cellStyle name="20% - Énfasis4 41" xfId="260"/>
    <cellStyle name="20% - Énfasis4 42" xfId="261"/>
    <cellStyle name="20% - Énfasis4 43" xfId="262"/>
    <cellStyle name="20% - Énfasis4 44" xfId="263"/>
    <cellStyle name="20% - Énfasis4 45" xfId="264"/>
    <cellStyle name="20% - Énfasis4 46" xfId="265"/>
    <cellStyle name="20% - Énfasis4 47" xfId="266"/>
    <cellStyle name="20% - Énfasis4 5" xfId="267"/>
    <cellStyle name="20% - Énfasis4 6" xfId="268"/>
    <cellStyle name="20% - Énfasis4 7" xfId="269"/>
    <cellStyle name="20% - Énfasis4 8" xfId="270"/>
    <cellStyle name="20% - Énfasis4 9" xfId="271"/>
    <cellStyle name="20% - Énfasis5 1" xfId="272"/>
    <cellStyle name="20% - Énfasis5 10" xfId="273"/>
    <cellStyle name="20% - Énfasis5 11" xfId="274"/>
    <cellStyle name="20% - Énfasis5 12" xfId="275"/>
    <cellStyle name="20% - Énfasis5 13" xfId="276"/>
    <cellStyle name="20% - Énfasis5 14" xfId="277"/>
    <cellStyle name="20% - Énfasis5 15" xfId="278"/>
    <cellStyle name="20% - Énfasis5 16" xfId="279"/>
    <cellStyle name="20% - Énfasis5 17" xfId="280"/>
    <cellStyle name="20% - Énfasis5 18" xfId="281"/>
    <cellStyle name="20% - Énfasis5 19" xfId="282"/>
    <cellStyle name="20% - Énfasis5 2" xfId="283"/>
    <cellStyle name="20% - Énfasis5 2 2" xfId="284"/>
    <cellStyle name="20% - Énfasis5 2 3" xfId="285"/>
    <cellStyle name="20% - Énfasis5 2_120416_Seguiment_matrícula" xfId="286"/>
    <cellStyle name="20% - Énfasis5 20" xfId="287"/>
    <cellStyle name="20% - Énfasis5 21" xfId="288"/>
    <cellStyle name="20% - Énfasis5 22" xfId="289"/>
    <cellStyle name="20% - Énfasis5 23" xfId="290"/>
    <cellStyle name="20% - Énfasis5 24" xfId="291"/>
    <cellStyle name="20% - Énfasis5 25" xfId="292"/>
    <cellStyle name="20% - Énfasis5 26" xfId="293"/>
    <cellStyle name="20% - Énfasis5 27" xfId="294"/>
    <cellStyle name="20% - Énfasis5 28" xfId="295"/>
    <cellStyle name="20% - Énfasis5 29" xfId="296"/>
    <cellStyle name="20% - Énfasis5 3" xfId="297"/>
    <cellStyle name="20% - Énfasis5 30" xfId="298"/>
    <cellStyle name="20% - Énfasis5 31" xfId="299"/>
    <cellStyle name="20% - Énfasis5 32" xfId="300"/>
    <cellStyle name="20% - Énfasis5 33" xfId="301"/>
    <cellStyle name="20% - Énfasis5 34" xfId="302"/>
    <cellStyle name="20% - Énfasis5 35" xfId="303"/>
    <cellStyle name="20% - Énfasis5 36" xfId="304"/>
    <cellStyle name="20% - Énfasis5 37" xfId="305"/>
    <cellStyle name="20% - Énfasis5 38" xfId="306"/>
    <cellStyle name="20% - Énfasis5 39" xfId="307"/>
    <cellStyle name="20% - Énfasis5 4" xfId="308"/>
    <cellStyle name="20% - Énfasis5 40" xfId="309"/>
    <cellStyle name="20% - Énfasis5 41" xfId="310"/>
    <cellStyle name="20% - Énfasis5 42" xfId="311"/>
    <cellStyle name="20% - Énfasis5 43" xfId="312"/>
    <cellStyle name="20% - Énfasis5 44" xfId="313"/>
    <cellStyle name="20% - Énfasis5 45" xfId="314"/>
    <cellStyle name="20% - Énfasis5 46" xfId="315"/>
    <cellStyle name="20% - Énfasis5 47" xfId="316"/>
    <cellStyle name="20% - Énfasis5 5" xfId="317"/>
    <cellStyle name="20% - Énfasis5 6" xfId="318"/>
    <cellStyle name="20% - Énfasis5 7" xfId="319"/>
    <cellStyle name="20% - Énfasis5 8" xfId="320"/>
    <cellStyle name="20% - Énfasis5 9" xfId="321"/>
    <cellStyle name="20% - Énfasis6 1" xfId="322"/>
    <cellStyle name="20% - Énfasis6 10" xfId="323"/>
    <cellStyle name="20% - Énfasis6 11" xfId="324"/>
    <cellStyle name="20% - Énfasis6 12" xfId="325"/>
    <cellStyle name="20% - Énfasis6 13" xfId="326"/>
    <cellStyle name="20% - Énfasis6 14" xfId="327"/>
    <cellStyle name="20% - Énfasis6 15" xfId="328"/>
    <cellStyle name="20% - Énfasis6 16" xfId="329"/>
    <cellStyle name="20% - Énfasis6 17" xfId="330"/>
    <cellStyle name="20% - Énfasis6 18" xfId="331"/>
    <cellStyle name="20% - Énfasis6 19" xfId="332"/>
    <cellStyle name="20% - Énfasis6 2" xfId="333"/>
    <cellStyle name="20% - Énfasis6 2 2" xfId="334"/>
    <cellStyle name="20% - Énfasis6 2 3" xfId="335"/>
    <cellStyle name="20% - Énfasis6 2_120416_Seguiment_matrícula" xfId="336"/>
    <cellStyle name="20% - Énfasis6 20" xfId="337"/>
    <cellStyle name="20% - Énfasis6 21" xfId="338"/>
    <cellStyle name="20% - Énfasis6 22" xfId="339"/>
    <cellStyle name="20% - Énfasis6 23" xfId="340"/>
    <cellStyle name="20% - Énfasis6 24" xfId="341"/>
    <cellStyle name="20% - Énfasis6 25" xfId="342"/>
    <cellStyle name="20% - Énfasis6 26" xfId="343"/>
    <cellStyle name="20% - Énfasis6 27" xfId="344"/>
    <cellStyle name="20% - Énfasis6 28" xfId="345"/>
    <cellStyle name="20% - Énfasis6 29" xfId="346"/>
    <cellStyle name="20% - Énfasis6 3" xfId="347"/>
    <cellStyle name="20% - Énfasis6 30" xfId="348"/>
    <cellStyle name="20% - Énfasis6 31" xfId="349"/>
    <cellStyle name="20% - Énfasis6 32" xfId="350"/>
    <cellStyle name="20% - Énfasis6 33" xfId="351"/>
    <cellStyle name="20% - Énfasis6 34" xfId="352"/>
    <cellStyle name="20% - Énfasis6 35" xfId="353"/>
    <cellStyle name="20% - Énfasis6 36" xfId="354"/>
    <cellStyle name="20% - Énfasis6 37" xfId="355"/>
    <cellStyle name="20% - Énfasis6 38" xfId="356"/>
    <cellStyle name="20% - Énfasis6 39" xfId="357"/>
    <cellStyle name="20% - Énfasis6 4" xfId="358"/>
    <cellStyle name="20% - Énfasis6 40" xfId="359"/>
    <cellStyle name="20% - Énfasis6 41" xfId="360"/>
    <cellStyle name="20% - Énfasis6 42" xfId="361"/>
    <cellStyle name="20% - Énfasis6 43" xfId="362"/>
    <cellStyle name="20% - Énfasis6 44" xfId="363"/>
    <cellStyle name="20% - Énfasis6 45" xfId="364"/>
    <cellStyle name="20% - Énfasis6 46" xfId="365"/>
    <cellStyle name="20% - Énfasis6 47" xfId="366"/>
    <cellStyle name="20% - Énfasis6 5" xfId="367"/>
    <cellStyle name="20% - Énfasis6 6" xfId="368"/>
    <cellStyle name="20% - Énfasis6 7" xfId="369"/>
    <cellStyle name="20% - Énfasis6 8" xfId="370"/>
    <cellStyle name="20% - Énfasis6 9" xfId="371"/>
    <cellStyle name="40% - Accent1" xfId="2274"/>
    <cellStyle name="40% - Accent1 2" xfId="17"/>
    <cellStyle name="40% - Accent1 2 2" xfId="372"/>
    <cellStyle name="40% - Accent2" xfId="2275"/>
    <cellStyle name="40% - Accent2 2" xfId="18"/>
    <cellStyle name="40% - Accent2 2 2" xfId="373"/>
    <cellStyle name="40% - Accent3" xfId="2276"/>
    <cellStyle name="40% - Accent3 2" xfId="19"/>
    <cellStyle name="40% - Accent3 2 2" xfId="374"/>
    <cellStyle name="40% - Accent4" xfId="2277"/>
    <cellStyle name="40% - Accent4 2" xfId="20"/>
    <cellStyle name="40% - Accent4 2 2" xfId="375"/>
    <cellStyle name="40% - Accent5" xfId="2278"/>
    <cellStyle name="40% - Accent5 2" xfId="21"/>
    <cellStyle name="40% - Accent5 2 2" xfId="376"/>
    <cellStyle name="40% - Accent6" xfId="2279"/>
    <cellStyle name="40% - Accent6 2" xfId="22"/>
    <cellStyle name="40% - Accent6 2 2" xfId="377"/>
    <cellStyle name="40% - Énfasis1 1" xfId="378"/>
    <cellStyle name="40% - Énfasis1 10" xfId="379"/>
    <cellStyle name="40% - Énfasis1 11" xfId="380"/>
    <cellStyle name="40% - Énfasis1 12" xfId="381"/>
    <cellStyle name="40% - Énfasis1 13" xfId="382"/>
    <cellStyle name="40% - Énfasis1 14" xfId="383"/>
    <cellStyle name="40% - Énfasis1 15" xfId="384"/>
    <cellStyle name="40% - Énfasis1 16" xfId="385"/>
    <cellStyle name="40% - Énfasis1 17" xfId="386"/>
    <cellStyle name="40% - Énfasis1 18" xfId="387"/>
    <cellStyle name="40% - Énfasis1 19" xfId="388"/>
    <cellStyle name="40% - Énfasis1 2" xfId="389"/>
    <cellStyle name="40% - Énfasis1 2 2" xfId="390"/>
    <cellStyle name="40% - Énfasis1 2 3" xfId="391"/>
    <cellStyle name="40% - Énfasis1 2_120416_Seguiment_matrícula" xfId="392"/>
    <cellStyle name="40% - Énfasis1 20" xfId="393"/>
    <cellStyle name="40% - Énfasis1 21" xfId="394"/>
    <cellStyle name="40% - Énfasis1 22" xfId="395"/>
    <cellStyle name="40% - Énfasis1 23" xfId="396"/>
    <cellStyle name="40% - Énfasis1 24" xfId="397"/>
    <cellStyle name="40% - Énfasis1 25" xfId="398"/>
    <cellStyle name="40% - Énfasis1 26" xfId="399"/>
    <cellStyle name="40% - Énfasis1 27" xfId="400"/>
    <cellStyle name="40% - Énfasis1 28" xfId="401"/>
    <cellStyle name="40% - Énfasis1 29" xfId="402"/>
    <cellStyle name="40% - Énfasis1 3" xfId="403"/>
    <cellStyle name="40% - Énfasis1 30" xfId="404"/>
    <cellStyle name="40% - Énfasis1 31" xfId="405"/>
    <cellStyle name="40% - Énfasis1 32" xfId="406"/>
    <cellStyle name="40% - Énfasis1 33" xfId="407"/>
    <cellStyle name="40% - Énfasis1 34" xfId="408"/>
    <cellStyle name="40% - Énfasis1 35" xfId="409"/>
    <cellStyle name="40% - Énfasis1 36" xfId="410"/>
    <cellStyle name="40% - Énfasis1 37" xfId="411"/>
    <cellStyle name="40% - Énfasis1 38" xfId="412"/>
    <cellStyle name="40% - Énfasis1 39" xfId="413"/>
    <cellStyle name="40% - Énfasis1 4" xfId="414"/>
    <cellStyle name="40% - Énfasis1 40" xfId="415"/>
    <cellStyle name="40% - Énfasis1 41" xfId="416"/>
    <cellStyle name="40% - Énfasis1 42" xfId="417"/>
    <cellStyle name="40% - Énfasis1 43" xfId="418"/>
    <cellStyle name="40% - Énfasis1 44" xfId="419"/>
    <cellStyle name="40% - Énfasis1 45" xfId="420"/>
    <cellStyle name="40% - Énfasis1 46" xfId="421"/>
    <cellStyle name="40% - Énfasis1 47" xfId="422"/>
    <cellStyle name="40% - Énfasis1 5" xfId="423"/>
    <cellStyle name="40% - Énfasis1 6" xfId="424"/>
    <cellStyle name="40% - Énfasis1 7" xfId="425"/>
    <cellStyle name="40% - Énfasis1 8" xfId="426"/>
    <cellStyle name="40% - Énfasis1 9" xfId="427"/>
    <cellStyle name="40% - Énfasis2 1" xfId="428"/>
    <cellStyle name="40% - Énfasis2 10" xfId="429"/>
    <cellStyle name="40% - Énfasis2 11" xfId="430"/>
    <cellStyle name="40% - Énfasis2 12" xfId="431"/>
    <cellStyle name="40% - Énfasis2 13" xfId="432"/>
    <cellStyle name="40% - Énfasis2 14" xfId="433"/>
    <cellStyle name="40% - Énfasis2 15" xfId="434"/>
    <cellStyle name="40% - Énfasis2 16" xfId="435"/>
    <cellStyle name="40% - Énfasis2 17" xfId="436"/>
    <cellStyle name="40% - Énfasis2 18" xfId="437"/>
    <cellStyle name="40% - Énfasis2 19" xfId="438"/>
    <cellStyle name="40% - Énfasis2 2" xfId="439"/>
    <cellStyle name="40% - Énfasis2 2 2" xfId="440"/>
    <cellStyle name="40% - Énfasis2 2 3" xfId="441"/>
    <cellStyle name="40% - Énfasis2 2_120416_Seguiment_matrícula" xfId="442"/>
    <cellStyle name="40% - Énfasis2 20" xfId="443"/>
    <cellStyle name="40% - Énfasis2 21" xfId="444"/>
    <cellStyle name="40% - Énfasis2 22" xfId="445"/>
    <cellStyle name="40% - Énfasis2 23" xfId="446"/>
    <cellStyle name="40% - Énfasis2 24" xfId="447"/>
    <cellStyle name="40% - Énfasis2 25" xfId="448"/>
    <cellStyle name="40% - Énfasis2 26" xfId="449"/>
    <cellStyle name="40% - Énfasis2 27" xfId="450"/>
    <cellStyle name="40% - Énfasis2 28" xfId="451"/>
    <cellStyle name="40% - Énfasis2 29" xfId="452"/>
    <cellStyle name="40% - Énfasis2 3" xfId="453"/>
    <cellStyle name="40% - Énfasis2 30" xfId="454"/>
    <cellStyle name="40% - Énfasis2 31" xfId="455"/>
    <cellStyle name="40% - Énfasis2 32" xfId="456"/>
    <cellStyle name="40% - Énfasis2 33" xfId="457"/>
    <cellStyle name="40% - Énfasis2 34" xfId="458"/>
    <cellStyle name="40% - Énfasis2 35" xfId="459"/>
    <cellStyle name="40% - Énfasis2 36" xfId="460"/>
    <cellStyle name="40% - Énfasis2 37" xfId="461"/>
    <cellStyle name="40% - Énfasis2 38" xfId="462"/>
    <cellStyle name="40% - Énfasis2 39" xfId="463"/>
    <cellStyle name="40% - Énfasis2 4" xfId="464"/>
    <cellStyle name="40% - Énfasis2 40" xfId="465"/>
    <cellStyle name="40% - Énfasis2 41" xfId="466"/>
    <cellStyle name="40% - Énfasis2 42" xfId="467"/>
    <cellStyle name="40% - Énfasis2 43" xfId="468"/>
    <cellStyle name="40% - Énfasis2 44" xfId="469"/>
    <cellStyle name="40% - Énfasis2 45" xfId="470"/>
    <cellStyle name="40% - Énfasis2 46" xfId="471"/>
    <cellStyle name="40% - Énfasis2 47" xfId="472"/>
    <cellStyle name="40% - Énfasis2 5" xfId="473"/>
    <cellStyle name="40% - Énfasis2 6" xfId="474"/>
    <cellStyle name="40% - Énfasis2 7" xfId="475"/>
    <cellStyle name="40% - Énfasis2 8" xfId="476"/>
    <cellStyle name="40% - Énfasis2 9" xfId="477"/>
    <cellStyle name="40% - Énfasis3 1" xfId="478"/>
    <cellStyle name="40% - Énfasis3 10" xfId="479"/>
    <cellStyle name="40% - Énfasis3 11" xfId="480"/>
    <cellStyle name="40% - Énfasis3 12" xfId="481"/>
    <cellStyle name="40% - Énfasis3 13" xfId="482"/>
    <cellStyle name="40% - Énfasis3 14" xfId="483"/>
    <cellStyle name="40% - Énfasis3 15" xfId="484"/>
    <cellStyle name="40% - Énfasis3 16" xfId="485"/>
    <cellStyle name="40% - Énfasis3 17" xfId="486"/>
    <cellStyle name="40% - Énfasis3 18" xfId="487"/>
    <cellStyle name="40% - Énfasis3 19" xfId="488"/>
    <cellStyle name="40% - Énfasis3 2" xfId="489"/>
    <cellStyle name="40% - Énfasis3 2 2" xfId="490"/>
    <cellStyle name="40% - Énfasis3 2 3" xfId="491"/>
    <cellStyle name="40% - Énfasis3 2_120416_Seguiment_matrícula" xfId="492"/>
    <cellStyle name="40% - Énfasis3 20" xfId="493"/>
    <cellStyle name="40% - Énfasis3 21" xfId="494"/>
    <cellStyle name="40% - Énfasis3 22" xfId="495"/>
    <cellStyle name="40% - Énfasis3 23" xfId="496"/>
    <cellStyle name="40% - Énfasis3 24" xfId="497"/>
    <cellStyle name="40% - Énfasis3 25" xfId="498"/>
    <cellStyle name="40% - Énfasis3 26" xfId="499"/>
    <cellStyle name="40% - Énfasis3 27" xfId="500"/>
    <cellStyle name="40% - Énfasis3 28" xfId="501"/>
    <cellStyle name="40% - Énfasis3 29" xfId="502"/>
    <cellStyle name="40% - Énfasis3 3" xfId="503"/>
    <cellStyle name="40% - Énfasis3 30" xfId="504"/>
    <cellStyle name="40% - Énfasis3 31" xfId="505"/>
    <cellStyle name="40% - Énfasis3 32" xfId="506"/>
    <cellStyle name="40% - Énfasis3 33" xfId="507"/>
    <cellStyle name="40% - Énfasis3 34" xfId="508"/>
    <cellStyle name="40% - Énfasis3 35" xfId="509"/>
    <cellStyle name="40% - Énfasis3 36" xfId="510"/>
    <cellStyle name="40% - Énfasis3 37" xfId="511"/>
    <cellStyle name="40% - Énfasis3 38" xfId="512"/>
    <cellStyle name="40% - Énfasis3 39" xfId="513"/>
    <cellStyle name="40% - Énfasis3 4" xfId="514"/>
    <cellStyle name="40% - Énfasis3 40" xfId="515"/>
    <cellStyle name="40% - Énfasis3 41" xfId="516"/>
    <cellStyle name="40% - Énfasis3 42" xfId="517"/>
    <cellStyle name="40% - Énfasis3 43" xfId="518"/>
    <cellStyle name="40% - Énfasis3 44" xfId="519"/>
    <cellStyle name="40% - Énfasis3 45" xfId="520"/>
    <cellStyle name="40% - Énfasis3 46" xfId="521"/>
    <cellStyle name="40% - Énfasis3 47" xfId="522"/>
    <cellStyle name="40% - Énfasis3 5" xfId="523"/>
    <cellStyle name="40% - Énfasis3 6" xfId="524"/>
    <cellStyle name="40% - Énfasis3 7" xfId="525"/>
    <cellStyle name="40% - Énfasis3 8" xfId="526"/>
    <cellStyle name="40% - Énfasis3 9" xfId="527"/>
    <cellStyle name="40% - Énfasis4 1" xfId="528"/>
    <cellStyle name="40% - Énfasis4 10" xfId="529"/>
    <cellStyle name="40% - Énfasis4 11" xfId="530"/>
    <cellStyle name="40% - Énfasis4 12" xfId="531"/>
    <cellStyle name="40% - Énfasis4 13" xfId="532"/>
    <cellStyle name="40% - Énfasis4 14" xfId="533"/>
    <cellStyle name="40% - Énfasis4 15" xfId="534"/>
    <cellStyle name="40% - Énfasis4 16" xfId="535"/>
    <cellStyle name="40% - Énfasis4 17" xfId="536"/>
    <cellStyle name="40% - Énfasis4 18" xfId="537"/>
    <cellStyle name="40% - Énfasis4 19" xfId="538"/>
    <cellStyle name="40% - Énfasis4 2" xfId="539"/>
    <cellStyle name="40% - Énfasis4 2 2" xfId="540"/>
    <cellStyle name="40% - Énfasis4 2 3" xfId="541"/>
    <cellStyle name="40% - Énfasis4 2_120416_Seguiment_matrícula" xfId="542"/>
    <cellStyle name="40% - Énfasis4 20" xfId="543"/>
    <cellStyle name="40% - Énfasis4 21" xfId="544"/>
    <cellStyle name="40% - Énfasis4 22" xfId="545"/>
    <cellStyle name="40% - Énfasis4 23" xfId="546"/>
    <cellStyle name="40% - Énfasis4 24" xfId="547"/>
    <cellStyle name="40% - Énfasis4 25" xfId="548"/>
    <cellStyle name="40% - Énfasis4 26" xfId="549"/>
    <cellStyle name="40% - Énfasis4 27" xfId="550"/>
    <cellStyle name="40% - Énfasis4 28" xfId="551"/>
    <cellStyle name="40% - Énfasis4 29" xfId="552"/>
    <cellStyle name="40% - Énfasis4 3" xfId="553"/>
    <cellStyle name="40% - Énfasis4 30" xfId="554"/>
    <cellStyle name="40% - Énfasis4 31" xfId="555"/>
    <cellStyle name="40% - Énfasis4 32" xfId="556"/>
    <cellStyle name="40% - Énfasis4 33" xfId="557"/>
    <cellStyle name="40% - Énfasis4 34" xfId="558"/>
    <cellStyle name="40% - Énfasis4 35" xfId="559"/>
    <cellStyle name="40% - Énfasis4 36" xfId="560"/>
    <cellStyle name="40% - Énfasis4 37" xfId="561"/>
    <cellStyle name="40% - Énfasis4 38" xfId="562"/>
    <cellStyle name="40% - Énfasis4 39" xfId="563"/>
    <cellStyle name="40% - Énfasis4 4" xfId="564"/>
    <cellStyle name="40% - Énfasis4 40" xfId="565"/>
    <cellStyle name="40% - Énfasis4 41" xfId="566"/>
    <cellStyle name="40% - Énfasis4 42" xfId="567"/>
    <cellStyle name="40% - Énfasis4 43" xfId="568"/>
    <cellStyle name="40% - Énfasis4 44" xfId="569"/>
    <cellStyle name="40% - Énfasis4 45" xfId="570"/>
    <cellStyle name="40% - Énfasis4 46" xfId="571"/>
    <cellStyle name="40% - Énfasis4 47" xfId="572"/>
    <cellStyle name="40% - Énfasis4 5" xfId="573"/>
    <cellStyle name="40% - Énfasis4 6" xfId="574"/>
    <cellStyle name="40% - Énfasis4 7" xfId="575"/>
    <cellStyle name="40% - Énfasis4 8" xfId="576"/>
    <cellStyle name="40% - Énfasis4 9" xfId="577"/>
    <cellStyle name="40% - Énfasis5 1" xfId="578"/>
    <cellStyle name="40% - Énfasis5 10" xfId="579"/>
    <cellStyle name="40% - Énfasis5 11" xfId="580"/>
    <cellStyle name="40% - Énfasis5 12" xfId="581"/>
    <cellStyle name="40% - Énfasis5 13" xfId="582"/>
    <cellStyle name="40% - Énfasis5 14" xfId="583"/>
    <cellStyle name="40% - Énfasis5 15" xfId="584"/>
    <cellStyle name="40% - Énfasis5 16" xfId="585"/>
    <cellStyle name="40% - Énfasis5 17" xfId="586"/>
    <cellStyle name="40% - Énfasis5 18" xfId="587"/>
    <cellStyle name="40% - Énfasis5 19" xfId="588"/>
    <cellStyle name="40% - Énfasis5 2" xfId="589"/>
    <cellStyle name="40% - Énfasis5 2 2" xfId="590"/>
    <cellStyle name="40% - Énfasis5 2 3" xfId="591"/>
    <cellStyle name="40% - Énfasis5 2_120416_Seguiment_matrícula" xfId="592"/>
    <cellStyle name="40% - Énfasis5 20" xfId="593"/>
    <cellStyle name="40% - Énfasis5 21" xfId="594"/>
    <cellStyle name="40% - Énfasis5 22" xfId="595"/>
    <cellStyle name="40% - Énfasis5 23" xfId="596"/>
    <cellStyle name="40% - Énfasis5 24" xfId="597"/>
    <cellStyle name="40% - Énfasis5 25" xfId="598"/>
    <cellStyle name="40% - Énfasis5 26" xfId="599"/>
    <cellStyle name="40% - Énfasis5 27" xfId="600"/>
    <cellStyle name="40% - Énfasis5 28" xfId="601"/>
    <cellStyle name="40% - Énfasis5 29" xfId="602"/>
    <cellStyle name="40% - Énfasis5 3" xfId="603"/>
    <cellStyle name="40% - Énfasis5 30" xfId="604"/>
    <cellStyle name="40% - Énfasis5 31" xfId="605"/>
    <cellStyle name="40% - Énfasis5 32" xfId="606"/>
    <cellStyle name="40% - Énfasis5 33" xfId="607"/>
    <cellStyle name="40% - Énfasis5 34" xfId="608"/>
    <cellStyle name="40% - Énfasis5 35" xfId="609"/>
    <cellStyle name="40% - Énfasis5 36" xfId="610"/>
    <cellStyle name="40% - Énfasis5 37" xfId="611"/>
    <cellStyle name="40% - Énfasis5 38" xfId="612"/>
    <cellStyle name="40% - Énfasis5 39" xfId="613"/>
    <cellStyle name="40% - Énfasis5 4" xfId="614"/>
    <cellStyle name="40% - Énfasis5 40" xfId="615"/>
    <cellStyle name="40% - Énfasis5 41" xfId="616"/>
    <cellStyle name="40% - Énfasis5 42" xfId="617"/>
    <cellStyle name="40% - Énfasis5 43" xfId="618"/>
    <cellStyle name="40% - Énfasis5 44" xfId="619"/>
    <cellStyle name="40% - Énfasis5 45" xfId="620"/>
    <cellStyle name="40% - Énfasis5 46" xfId="621"/>
    <cellStyle name="40% - Énfasis5 47" xfId="622"/>
    <cellStyle name="40% - Énfasis5 5" xfId="623"/>
    <cellStyle name="40% - Énfasis5 6" xfId="624"/>
    <cellStyle name="40% - Énfasis5 7" xfId="625"/>
    <cellStyle name="40% - Énfasis5 8" xfId="626"/>
    <cellStyle name="40% - Énfasis5 9" xfId="627"/>
    <cellStyle name="40% - Énfasis6 1" xfId="628"/>
    <cellStyle name="40% - Énfasis6 10" xfId="629"/>
    <cellStyle name="40% - Énfasis6 11" xfId="630"/>
    <cellStyle name="40% - Énfasis6 12" xfId="631"/>
    <cellStyle name="40% - Énfasis6 13" xfId="632"/>
    <cellStyle name="40% - Énfasis6 14" xfId="633"/>
    <cellStyle name="40% - Énfasis6 15" xfId="634"/>
    <cellStyle name="40% - Énfasis6 16" xfId="635"/>
    <cellStyle name="40% - Énfasis6 17" xfId="636"/>
    <cellStyle name="40% - Énfasis6 18" xfId="637"/>
    <cellStyle name="40% - Énfasis6 19" xfId="638"/>
    <cellStyle name="40% - Énfasis6 2" xfId="639"/>
    <cellStyle name="40% - Énfasis6 2 2" xfId="640"/>
    <cellStyle name="40% - Énfasis6 2 3" xfId="641"/>
    <cellStyle name="40% - Énfasis6 2_120416_Seguiment_matrícula" xfId="642"/>
    <cellStyle name="40% - Énfasis6 20" xfId="643"/>
    <cellStyle name="40% - Énfasis6 21" xfId="644"/>
    <cellStyle name="40% - Énfasis6 22" xfId="645"/>
    <cellStyle name="40% - Énfasis6 23" xfId="646"/>
    <cellStyle name="40% - Énfasis6 24" xfId="647"/>
    <cellStyle name="40% - Énfasis6 25" xfId="648"/>
    <cellStyle name="40% - Énfasis6 26" xfId="649"/>
    <cellStyle name="40% - Énfasis6 27" xfId="650"/>
    <cellStyle name="40% - Énfasis6 28" xfId="651"/>
    <cellStyle name="40% - Énfasis6 29" xfId="652"/>
    <cellStyle name="40% - Énfasis6 3" xfId="653"/>
    <cellStyle name="40% - Énfasis6 30" xfId="654"/>
    <cellStyle name="40% - Énfasis6 31" xfId="655"/>
    <cellStyle name="40% - Énfasis6 32" xfId="656"/>
    <cellStyle name="40% - Énfasis6 33" xfId="657"/>
    <cellStyle name="40% - Énfasis6 34" xfId="658"/>
    <cellStyle name="40% - Énfasis6 35" xfId="659"/>
    <cellStyle name="40% - Énfasis6 36" xfId="660"/>
    <cellStyle name="40% - Énfasis6 37" xfId="661"/>
    <cellStyle name="40% - Énfasis6 38" xfId="662"/>
    <cellStyle name="40% - Énfasis6 39" xfId="663"/>
    <cellStyle name="40% - Énfasis6 4" xfId="664"/>
    <cellStyle name="40% - Énfasis6 40" xfId="665"/>
    <cellStyle name="40% - Énfasis6 41" xfId="666"/>
    <cellStyle name="40% - Énfasis6 42" xfId="667"/>
    <cellStyle name="40% - Énfasis6 43" xfId="668"/>
    <cellStyle name="40% - Énfasis6 44" xfId="669"/>
    <cellStyle name="40% - Énfasis6 45" xfId="670"/>
    <cellStyle name="40% - Énfasis6 46" xfId="671"/>
    <cellStyle name="40% - Énfasis6 47" xfId="672"/>
    <cellStyle name="40% - Énfasis6 5" xfId="673"/>
    <cellStyle name="40% - Énfasis6 6" xfId="674"/>
    <cellStyle name="40% - Énfasis6 7" xfId="675"/>
    <cellStyle name="40% - Énfasis6 8" xfId="676"/>
    <cellStyle name="40% - Énfasis6 9" xfId="677"/>
    <cellStyle name="60% - Accent1" xfId="2280"/>
    <cellStyle name="60% - Accent1 2" xfId="23"/>
    <cellStyle name="60% - Accent1 2 2" xfId="678"/>
    <cellStyle name="60% - Accent2" xfId="2281"/>
    <cellStyle name="60% - Accent2 2" xfId="24"/>
    <cellStyle name="60% - Accent2 2 2" xfId="679"/>
    <cellStyle name="60% - Accent3" xfId="2282"/>
    <cellStyle name="60% - Accent3 2" xfId="25"/>
    <cellStyle name="60% - Accent3 2 2" xfId="680"/>
    <cellStyle name="60% - Accent4" xfId="2283"/>
    <cellStyle name="60% - Accent4 2" xfId="26"/>
    <cellStyle name="60% - Accent4 2 2" xfId="681"/>
    <cellStyle name="60% - Accent5" xfId="2284"/>
    <cellStyle name="60% - Accent5 2" xfId="27"/>
    <cellStyle name="60% - Accent5 2 2" xfId="682"/>
    <cellStyle name="60% - Accent6" xfId="2285"/>
    <cellStyle name="60% - Accent6 2" xfId="28"/>
    <cellStyle name="60% - Accent6 2 2" xfId="683"/>
    <cellStyle name="60% - Énfasis1 1" xfId="684"/>
    <cellStyle name="60% - Énfasis1 10" xfId="685"/>
    <cellStyle name="60% - Énfasis1 11" xfId="686"/>
    <cellStyle name="60% - Énfasis1 12" xfId="687"/>
    <cellStyle name="60% - Énfasis1 13" xfId="688"/>
    <cellStyle name="60% - Énfasis1 14" xfId="689"/>
    <cellStyle name="60% - Énfasis1 15" xfId="690"/>
    <cellStyle name="60% - Énfasis1 16" xfId="691"/>
    <cellStyle name="60% - Énfasis1 17" xfId="692"/>
    <cellStyle name="60% - Énfasis1 18" xfId="693"/>
    <cellStyle name="60% - Énfasis1 19" xfId="694"/>
    <cellStyle name="60% - Énfasis1 2" xfId="695"/>
    <cellStyle name="60% - Énfasis1 2 2" xfId="696"/>
    <cellStyle name="60% - Énfasis1 2 3" xfId="697"/>
    <cellStyle name="60% - Énfasis1 20" xfId="698"/>
    <cellStyle name="60% - Énfasis1 21" xfId="699"/>
    <cellStyle name="60% - Énfasis1 22" xfId="700"/>
    <cellStyle name="60% - Énfasis1 23" xfId="701"/>
    <cellStyle name="60% - Énfasis1 24" xfId="702"/>
    <cellStyle name="60% - Énfasis1 25" xfId="703"/>
    <cellStyle name="60% - Énfasis1 26" xfId="704"/>
    <cellStyle name="60% - Énfasis1 27" xfId="705"/>
    <cellStyle name="60% - Énfasis1 28" xfId="706"/>
    <cellStyle name="60% - Énfasis1 29" xfId="707"/>
    <cellStyle name="60% - Énfasis1 3" xfId="708"/>
    <cellStyle name="60% - Énfasis1 30" xfId="709"/>
    <cellStyle name="60% - Énfasis1 31" xfId="710"/>
    <cellStyle name="60% - Énfasis1 32" xfId="711"/>
    <cellStyle name="60% - Énfasis1 33" xfId="712"/>
    <cellStyle name="60% - Énfasis1 34" xfId="713"/>
    <cellStyle name="60% - Énfasis1 35" xfId="714"/>
    <cellStyle name="60% - Énfasis1 36" xfId="715"/>
    <cellStyle name="60% - Énfasis1 37" xfId="716"/>
    <cellStyle name="60% - Énfasis1 38" xfId="717"/>
    <cellStyle name="60% - Énfasis1 39" xfId="718"/>
    <cellStyle name="60% - Énfasis1 4" xfId="719"/>
    <cellStyle name="60% - Énfasis1 40" xfId="720"/>
    <cellStyle name="60% - Énfasis1 41" xfId="721"/>
    <cellStyle name="60% - Énfasis1 42" xfId="722"/>
    <cellStyle name="60% - Énfasis1 43" xfId="723"/>
    <cellStyle name="60% - Énfasis1 44" xfId="724"/>
    <cellStyle name="60% - Énfasis1 45" xfId="725"/>
    <cellStyle name="60% - Énfasis1 46" xfId="726"/>
    <cellStyle name="60% - Énfasis1 47" xfId="727"/>
    <cellStyle name="60% - Énfasis1 5" xfId="728"/>
    <cellStyle name="60% - Énfasis1 6" xfId="729"/>
    <cellStyle name="60% - Énfasis1 7" xfId="730"/>
    <cellStyle name="60% - Énfasis1 8" xfId="731"/>
    <cellStyle name="60% - Énfasis1 9" xfId="732"/>
    <cellStyle name="60% - Énfasis2 1" xfId="733"/>
    <cellStyle name="60% - Énfasis2 10" xfId="734"/>
    <cellStyle name="60% - Énfasis2 11" xfId="735"/>
    <cellStyle name="60% - Énfasis2 12" xfId="736"/>
    <cellStyle name="60% - Énfasis2 13" xfId="737"/>
    <cellStyle name="60% - Énfasis2 14" xfId="738"/>
    <cellStyle name="60% - Énfasis2 15" xfId="739"/>
    <cellStyle name="60% - Énfasis2 16" xfId="740"/>
    <cellStyle name="60% - Énfasis2 17" xfId="741"/>
    <cellStyle name="60% - Énfasis2 18" xfId="742"/>
    <cellStyle name="60% - Énfasis2 19" xfId="743"/>
    <cellStyle name="60% - Énfasis2 2" xfId="744"/>
    <cellStyle name="60% - Énfasis2 2 2" xfId="745"/>
    <cellStyle name="60% - Énfasis2 2 3" xfId="746"/>
    <cellStyle name="60% - Énfasis2 20" xfId="747"/>
    <cellStyle name="60% - Énfasis2 21" xfId="748"/>
    <cellStyle name="60% - Énfasis2 22" xfId="749"/>
    <cellStyle name="60% - Énfasis2 23" xfId="750"/>
    <cellStyle name="60% - Énfasis2 24" xfId="751"/>
    <cellStyle name="60% - Énfasis2 25" xfId="752"/>
    <cellStyle name="60% - Énfasis2 26" xfId="753"/>
    <cellStyle name="60% - Énfasis2 27" xfId="754"/>
    <cellStyle name="60% - Énfasis2 28" xfId="755"/>
    <cellStyle name="60% - Énfasis2 29" xfId="756"/>
    <cellStyle name="60% - Énfasis2 3" xfId="757"/>
    <cellStyle name="60% - Énfasis2 30" xfId="758"/>
    <cellStyle name="60% - Énfasis2 31" xfId="759"/>
    <cellStyle name="60% - Énfasis2 32" xfId="760"/>
    <cellStyle name="60% - Énfasis2 33" xfId="761"/>
    <cellStyle name="60% - Énfasis2 34" xfId="762"/>
    <cellStyle name="60% - Énfasis2 35" xfId="763"/>
    <cellStyle name="60% - Énfasis2 36" xfId="764"/>
    <cellStyle name="60% - Énfasis2 37" xfId="765"/>
    <cellStyle name="60% - Énfasis2 38" xfId="766"/>
    <cellStyle name="60% - Énfasis2 39" xfId="767"/>
    <cellStyle name="60% - Énfasis2 4" xfId="768"/>
    <cellStyle name="60% - Énfasis2 40" xfId="769"/>
    <cellStyle name="60% - Énfasis2 41" xfId="770"/>
    <cellStyle name="60% - Énfasis2 42" xfId="771"/>
    <cellStyle name="60% - Énfasis2 43" xfId="772"/>
    <cellStyle name="60% - Énfasis2 44" xfId="773"/>
    <cellStyle name="60% - Énfasis2 45" xfId="774"/>
    <cellStyle name="60% - Énfasis2 46" xfId="775"/>
    <cellStyle name="60% - Énfasis2 47" xfId="776"/>
    <cellStyle name="60% - Énfasis2 5" xfId="777"/>
    <cellStyle name="60% - Énfasis2 6" xfId="778"/>
    <cellStyle name="60% - Énfasis2 7" xfId="779"/>
    <cellStyle name="60% - Énfasis2 8" xfId="780"/>
    <cellStyle name="60% - Énfasis2 9" xfId="781"/>
    <cellStyle name="60% - Énfasis3 1" xfId="782"/>
    <cellStyle name="60% - Énfasis3 10" xfId="783"/>
    <cellStyle name="60% - Énfasis3 11" xfId="784"/>
    <cellStyle name="60% - Énfasis3 12" xfId="785"/>
    <cellStyle name="60% - Énfasis3 13" xfId="786"/>
    <cellStyle name="60% - Énfasis3 14" xfId="787"/>
    <cellStyle name="60% - Énfasis3 15" xfId="788"/>
    <cellStyle name="60% - Énfasis3 16" xfId="789"/>
    <cellStyle name="60% - Énfasis3 17" xfId="790"/>
    <cellStyle name="60% - Énfasis3 18" xfId="791"/>
    <cellStyle name="60% - Énfasis3 19" xfId="792"/>
    <cellStyle name="60% - Énfasis3 2" xfId="793"/>
    <cellStyle name="60% - Énfasis3 2 2" xfId="794"/>
    <cellStyle name="60% - Énfasis3 2 3" xfId="795"/>
    <cellStyle name="60% - Énfasis3 20" xfId="796"/>
    <cellStyle name="60% - Énfasis3 21" xfId="797"/>
    <cellStyle name="60% - Énfasis3 22" xfId="798"/>
    <cellStyle name="60% - Énfasis3 23" xfId="799"/>
    <cellStyle name="60% - Énfasis3 24" xfId="800"/>
    <cellStyle name="60% - Énfasis3 25" xfId="801"/>
    <cellStyle name="60% - Énfasis3 26" xfId="802"/>
    <cellStyle name="60% - Énfasis3 27" xfId="803"/>
    <cellStyle name="60% - Énfasis3 28" xfId="804"/>
    <cellStyle name="60% - Énfasis3 29" xfId="805"/>
    <cellStyle name="60% - Énfasis3 3" xfId="806"/>
    <cellStyle name="60% - Énfasis3 30" xfId="807"/>
    <cellStyle name="60% - Énfasis3 31" xfId="808"/>
    <cellStyle name="60% - Énfasis3 32" xfId="809"/>
    <cellStyle name="60% - Énfasis3 33" xfId="810"/>
    <cellStyle name="60% - Énfasis3 34" xfId="811"/>
    <cellStyle name="60% - Énfasis3 35" xfId="812"/>
    <cellStyle name="60% - Énfasis3 36" xfId="813"/>
    <cellStyle name="60% - Énfasis3 37" xfId="814"/>
    <cellStyle name="60% - Énfasis3 38" xfId="815"/>
    <cellStyle name="60% - Énfasis3 39" xfId="816"/>
    <cellStyle name="60% - Énfasis3 4" xfId="817"/>
    <cellStyle name="60% - Énfasis3 40" xfId="818"/>
    <cellStyle name="60% - Énfasis3 41" xfId="819"/>
    <cellStyle name="60% - Énfasis3 42" xfId="820"/>
    <cellStyle name="60% - Énfasis3 43" xfId="821"/>
    <cellStyle name="60% - Énfasis3 44" xfId="822"/>
    <cellStyle name="60% - Énfasis3 45" xfId="823"/>
    <cellStyle name="60% - Énfasis3 46" xfId="824"/>
    <cellStyle name="60% - Énfasis3 47" xfId="825"/>
    <cellStyle name="60% - Énfasis3 5" xfId="826"/>
    <cellStyle name="60% - Énfasis3 6" xfId="827"/>
    <cellStyle name="60% - Énfasis3 7" xfId="828"/>
    <cellStyle name="60% - Énfasis3 8" xfId="829"/>
    <cellStyle name="60% - Énfasis3 9" xfId="830"/>
    <cellStyle name="60% - Énfasis4 1" xfId="831"/>
    <cellStyle name="60% - Énfasis4 10" xfId="832"/>
    <cellStyle name="60% - Énfasis4 11" xfId="833"/>
    <cellStyle name="60% - Énfasis4 12" xfId="834"/>
    <cellStyle name="60% - Énfasis4 13" xfId="835"/>
    <cellStyle name="60% - Énfasis4 14" xfId="836"/>
    <cellStyle name="60% - Énfasis4 15" xfId="837"/>
    <cellStyle name="60% - Énfasis4 16" xfId="838"/>
    <cellStyle name="60% - Énfasis4 17" xfId="839"/>
    <cellStyle name="60% - Énfasis4 18" xfId="840"/>
    <cellStyle name="60% - Énfasis4 19" xfId="841"/>
    <cellStyle name="60% - Énfasis4 2" xfId="842"/>
    <cellStyle name="60% - Énfasis4 2 2" xfId="843"/>
    <cellStyle name="60% - Énfasis4 2 3" xfId="844"/>
    <cellStyle name="60% - Énfasis4 20" xfId="845"/>
    <cellStyle name="60% - Énfasis4 21" xfId="846"/>
    <cellStyle name="60% - Énfasis4 22" xfId="847"/>
    <cellStyle name="60% - Énfasis4 23" xfId="848"/>
    <cellStyle name="60% - Énfasis4 24" xfId="849"/>
    <cellStyle name="60% - Énfasis4 25" xfId="850"/>
    <cellStyle name="60% - Énfasis4 26" xfId="851"/>
    <cellStyle name="60% - Énfasis4 27" xfId="852"/>
    <cellStyle name="60% - Énfasis4 28" xfId="853"/>
    <cellStyle name="60% - Énfasis4 29" xfId="854"/>
    <cellStyle name="60% - Énfasis4 3" xfId="855"/>
    <cellStyle name="60% - Énfasis4 30" xfId="856"/>
    <cellStyle name="60% - Énfasis4 31" xfId="857"/>
    <cellStyle name="60% - Énfasis4 32" xfId="858"/>
    <cellStyle name="60% - Énfasis4 33" xfId="859"/>
    <cellStyle name="60% - Énfasis4 34" xfId="860"/>
    <cellStyle name="60% - Énfasis4 35" xfId="861"/>
    <cellStyle name="60% - Énfasis4 36" xfId="862"/>
    <cellStyle name="60% - Énfasis4 37" xfId="863"/>
    <cellStyle name="60% - Énfasis4 38" xfId="864"/>
    <cellStyle name="60% - Énfasis4 39" xfId="865"/>
    <cellStyle name="60% - Énfasis4 4" xfId="866"/>
    <cellStyle name="60% - Énfasis4 40" xfId="867"/>
    <cellStyle name="60% - Énfasis4 41" xfId="868"/>
    <cellStyle name="60% - Énfasis4 42" xfId="869"/>
    <cellStyle name="60% - Énfasis4 43" xfId="870"/>
    <cellStyle name="60% - Énfasis4 44" xfId="871"/>
    <cellStyle name="60% - Énfasis4 45" xfId="872"/>
    <cellStyle name="60% - Énfasis4 46" xfId="873"/>
    <cellStyle name="60% - Énfasis4 47" xfId="874"/>
    <cellStyle name="60% - Énfasis4 5" xfId="875"/>
    <cellStyle name="60% - Énfasis4 6" xfId="876"/>
    <cellStyle name="60% - Énfasis4 7" xfId="877"/>
    <cellStyle name="60% - Énfasis4 8" xfId="878"/>
    <cellStyle name="60% - Énfasis4 9" xfId="879"/>
    <cellStyle name="60% - Énfasis5 1" xfId="880"/>
    <cellStyle name="60% - Énfasis5 10" xfId="881"/>
    <cellStyle name="60% - Énfasis5 11" xfId="882"/>
    <cellStyle name="60% - Énfasis5 12" xfId="883"/>
    <cellStyle name="60% - Énfasis5 13" xfId="884"/>
    <cellStyle name="60% - Énfasis5 14" xfId="885"/>
    <cellStyle name="60% - Énfasis5 15" xfId="886"/>
    <cellStyle name="60% - Énfasis5 16" xfId="887"/>
    <cellStyle name="60% - Énfasis5 17" xfId="888"/>
    <cellStyle name="60% - Énfasis5 18" xfId="889"/>
    <cellStyle name="60% - Énfasis5 19" xfId="890"/>
    <cellStyle name="60% - Énfasis5 2" xfId="891"/>
    <cellStyle name="60% - Énfasis5 2 2" xfId="892"/>
    <cellStyle name="60% - Énfasis5 2 3" xfId="893"/>
    <cellStyle name="60% - Énfasis5 20" xfId="894"/>
    <cellStyle name="60% - Énfasis5 21" xfId="895"/>
    <cellStyle name="60% - Énfasis5 22" xfId="896"/>
    <cellStyle name="60% - Énfasis5 23" xfId="897"/>
    <cellStyle name="60% - Énfasis5 24" xfId="898"/>
    <cellStyle name="60% - Énfasis5 25" xfId="899"/>
    <cellStyle name="60% - Énfasis5 26" xfId="900"/>
    <cellStyle name="60% - Énfasis5 27" xfId="901"/>
    <cellStyle name="60% - Énfasis5 28" xfId="902"/>
    <cellStyle name="60% - Énfasis5 29" xfId="903"/>
    <cellStyle name="60% - Énfasis5 3" xfId="904"/>
    <cellStyle name="60% - Énfasis5 30" xfId="905"/>
    <cellStyle name="60% - Énfasis5 31" xfId="906"/>
    <cellStyle name="60% - Énfasis5 32" xfId="907"/>
    <cellStyle name="60% - Énfasis5 33" xfId="908"/>
    <cellStyle name="60% - Énfasis5 34" xfId="909"/>
    <cellStyle name="60% - Énfasis5 35" xfId="910"/>
    <cellStyle name="60% - Énfasis5 36" xfId="911"/>
    <cellStyle name="60% - Énfasis5 37" xfId="912"/>
    <cellStyle name="60% - Énfasis5 38" xfId="913"/>
    <cellStyle name="60% - Énfasis5 39" xfId="914"/>
    <cellStyle name="60% - Énfasis5 4" xfId="915"/>
    <cellStyle name="60% - Énfasis5 40" xfId="916"/>
    <cellStyle name="60% - Énfasis5 41" xfId="917"/>
    <cellStyle name="60% - Énfasis5 42" xfId="918"/>
    <cellStyle name="60% - Énfasis5 43" xfId="919"/>
    <cellStyle name="60% - Énfasis5 44" xfId="920"/>
    <cellStyle name="60% - Énfasis5 45" xfId="921"/>
    <cellStyle name="60% - Énfasis5 46" xfId="922"/>
    <cellStyle name="60% - Énfasis5 47" xfId="923"/>
    <cellStyle name="60% - Énfasis5 5" xfId="924"/>
    <cellStyle name="60% - Énfasis5 6" xfId="925"/>
    <cellStyle name="60% - Énfasis5 7" xfId="926"/>
    <cellStyle name="60% - Énfasis5 8" xfId="927"/>
    <cellStyle name="60% - Énfasis5 9" xfId="928"/>
    <cellStyle name="60% - Énfasis6 1" xfId="929"/>
    <cellStyle name="60% - Énfasis6 10" xfId="930"/>
    <cellStyle name="60% - Énfasis6 11" xfId="931"/>
    <cellStyle name="60% - Énfasis6 12" xfId="932"/>
    <cellStyle name="60% - Énfasis6 13" xfId="933"/>
    <cellStyle name="60% - Énfasis6 14" xfId="934"/>
    <cellStyle name="60% - Énfasis6 15" xfId="935"/>
    <cellStyle name="60% - Énfasis6 16" xfId="936"/>
    <cellStyle name="60% - Énfasis6 17" xfId="937"/>
    <cellStyle name="60% - Énfasis6 18" xfId="938"/>
    <cellStyle name="60% - Énfasis6 19" xfId="939"/>
    <cellStyle name="60% - Énfasis6 2" xfId="940"/>
    <cellStyle name="60% - Énfasis6 2 2" xfId="941"/>
    <cellStyle name="60% - Énfasis6 2 3" xfId="942"/>
    <cellStyle name="60% - Énfasis6 20" xfId="943"/>
    <cellStyle name="60% - Énfasis6 21" xfId="944"/>
    <cellStyle name="60% - Énfasis6 22" xfId="945"/>
    <cellStyle name="60% - Énfasis6 23" xfId="946"/>
    <cellStyle name="60% - Énfasis6 24" xfId="947"/>
    <cellStyle name="60% - Énfasis6 25" xfId="948"/>
    <cellStyle name="60% - Énfasis6 26" xfId="949"/>
    <cellStyle name="60% - Énfasis6 27" xfId="950"/>
    <cellStyle name="60% - Énfasis6 28" xfId="951"/>
    <cellStyle name="60% - Énfasis6 29" xfId="952"/>
    <cellStyle name="60% - Énfasis6 3" xfId="953"/>
    <cellStyle name="60% - Énfasis6 30" xfId="954"/>
    <cellStyle name="60% - Énfasis6 31" xfId="955"/>
    <cellStyle name="60% - Énfasis6 32" xfId="956"/>
    <cellStyle name="60% - Énfasis6 33" xfId="957"/>
    <cellStyle name="60% - Énfasis6 34" xfId="958"/>
    <cellStyle name="60% - Énfasis6 35" xfId="959"/>
    <cellStyle name="60% - Énfasis6 36" xfId="960"/>
    <cellStyle name="60% - Énfasis6 37" xfId="961"/>
    <cellStyle name="60% - Énfasis6 38" xfId="962"/>
    <cellStyle name="60% - Énfasis6 39" xfId="963"/>
    <cellStyle name="60% - Énfasis6 4" xfId="964"/>
    <cellStyle name="60% - Énfasis6 40" xfId="965"/>
    <cellStyle name="60% - Énfasis6 41" xfId="966"/>
    <cellStyle name="60% - Énfasis6 42" xfId="967"/>
    <cellStyle name="60% - Énfasis6 43" xfId="968"/>
    <cellStyle name="60% - Énfasis6 44" xfId="969"/>
    <cellStyle name="60% - Énfasis6 45" xfId="970"/>
    <cellStyle name="60% - Énfasis6 46" xfId="971"/>
    <cellStyle name="60% - Énfasis6 47" xfId="972"/>
    <cellStyle name="60% - Énfasis6 5" xfId="973"/>
    <cellStyle name="60% - Énfasis6 6" xfId="974"/>
    <cellStyle name="60% - Énfasis6 7" xfId="975"/>
    <cellStyle name="60% - Énfasis6 8" xfId="976"/>
    <cellStyle name="60% - Énfasis6 9" xfId="977"/>
    <cellStyle name="Accent1" xfId="2286"/>
    <cellStyle name="Accent1 2" xfId="29"/>
    <cellStyle name="Accent1 2 2" xfId="978"/>
    <cellStyle name="Accent2" xfId="2287"/>
    <cellStyle name="Accent2 2" xfId="30"/>
    <cellStyle name="Accent2 2 2" xfId="979"/>
    <cellStyle name="Accent3" xfId="2288"/>
    <cellStyle name="Accent3 2" xfId="31"/>
    <cellStyle name="Accent3 2 2" xfId="980"/>
    <cellStyle name="Accent4" xfId="2289"/>
    <cellStyle name="Accent4 2" xfId="32"/>
    <cellStyle name="Accent4 2 2" xfId="981"/>
    <cellStyle name="Accent5" xfId="2290"/>
    <cellStyle name="Accent5 2" xfId="33"/>
    <cellStyle name="Accent5 2 2" xfId="982"/>
    <cellStyle name="Accent6" xfId="2291"/>
    <cellStyle name="Accent6 2" xfId="34"/>
    <cellStyle name="Accent6 2 2" xfId="983"/>
    <cellStyle name="Bé" xfId="2292"/>
    <cellStyle name="Bé 2" xfId="35"/>
    <cellStyle name="Bé 2 2" xfId="984"/>
    <cellStyle name="Buena" xfId="985"/>
    <cellStyle name="Buena 1" xfId="986"/>
    <cellStyle name="Buena 10" xfId="987"/>
    <cellStyle name="Buena 11" xfId="988"/>
    <cellStyle name="Buena 12" xfId="989"/>
    <cellStyle name="Buena 13" xfId="990"/>
    <cellStyle name="Buena 14" xfId="991"/>
    <cellStyle name="Buena 15" xfId="992"/>
    <cellStyle name="Buena 16" xfId="993"/>
    <cellStyle name="Buena 17" xfId="994"/>
    <cellStyle name="Buena 18" xfId="995"/>
    <cellStyle name="Buena 19" xfId="996"/>
    <cellStyle name="Buena 2" xfId="997"/>
    <cellStyle name="Buena 2 2" xfId="998"/>
    <cellStyle name="Buena 2 3" xfId="999"/>
    <cellStyle name="Buena 20" xfId="1000"/>
    <cellStyle name="Buena 21" xfId="1001"/>
    <cellStyle name="Buena 22" xfId="1002"/>
    <cellStyle name="Buena 23" xfId="1003"/>
    <cellStyle name="Buena 24" xfId="1004"/>
    <cellStyle name="Buena 25" xfId="1005"/>
    <cellStyle name="Buena 26" xfId="1006"/>
    <cellStyle name="Buena 27" xfId="1007"/>
    <cellStyle name="Buena 28" xfId="1008"/>
    <cellStyle name="Buena 29" xfId="1009"/>
    <cellStyle name="Buena 3" xfId="1010"/>
    <cellStyle name="Buena 30" xfId="1011"/>
    <cellStyle name="Buena 31" xfId="1012"/>
    <cellStyle name="Buena 32" xfId="1013"/>
    <cellStyle name="Buena 33" xfId="1014"/>
    <cellStyle name="Buena 34" xfId="1015"/>
    <cellStyle name="Buena 35" xfId="1016"/>
    <cellStyle name="Buena 36" xfId="1017"/>
    <cellStyle name="Buena 37" xfId="1018"/>
    <cellStyle name="Buena 38" xfId="1019"/>
    <cellStyle name="Buena 39" xfId="1020"/>
    <cellStyle name="Buena 4" xfId="1021"/>
    <cellStyle name="Buena 40" xfId="1022"/>
    <cellStyle name="Buena 41" xfId="1023"/>
    <cellStyle name="Buena 42" xfId="1024"/>
    <cellStyle name="Buena 43" xfId="1025"/>
    <cellStyle name="Buena 44" xfId="1026"/>
    <cellStyle name="Buena 45" xfId="1027"/>
    <cellStyle name="Buena 46" xfId="1028"/>
    <cellStyle name="Buena 47" xfId="1029"/>
    <cellStyle name="Buena 5" xfId="1030"/>
    <cellStyle name="Buena 6" xfId="1031"/>
    <cellStyle name="Buena 7" xfId="1032"/>
    <cellStyle name="Buena 8" xfId="1033"/>
    <cellStyle name="Buena 9" xfId="1034"/>
    <cellStyle name="Buena_Hoja3" xfId="1035"/>
    <cellStyle name="Càlcul" xfId="2293"/>
    <cellStyle name="Càlcul 2" xfId="36"/>
    <cellStyle name="Càlcul 2 2" xfId="1036"/>
    <cellStyle name="Cálculo 1" xfId="1037"/>
    <cellStyle name="Cálculo 10" xfId="1038"/>
    <cellStyle name="Cálculo 11" xfId="1039"/>
    <cellStyle name="Cálculo 12" xfId="1040"/>
    <cellStyle name="Cálculo 13" xfId="1041"/>
    <cellStyle name="Cálculo 14" xfId="1042"/>
    <cellStyle name="Cálculo 15" xfId="1043"/>
    <cellStyle name="Cálculo 16" xfId="1044"/>
    <cellStyle name="Cálculo 17" xfId="1045"/>
    <cellStyle name="Cálculo 18" xfId="1046"/>
    <cellStyle name="Cálculo 19" xfId="1047"/>
    <cellStyle name="Cálculo 2" xfId="1048"/>
    <cellStyle name="Cálculo 2 2" xfId="1049"/>
    <cellStyle name="Cálculo 2 3" xfId="1050"/>
    <cellStyle name="Cálculo 2_120416_Seguiment_matrícula" xfId="1051"/>
    <cellStyle name="Cálculo 20" xfId="1052"/>
    <cellStyle name="Cálculo 21" xfId="1053"/>
    <cellStyle name="Cálculo 22" xfId="1054"/>
    <cellStyle name="Cálculo 23" xfId="1055"/>
    <cellStyle name="Cálculo 24" xfId="1056"/>
    <cellStyle name="Cálculo 25" xfId="1057"/>
    <cellStyle name="Cálculo 26" xfId="1058"/>
    <cellStyle name="Cálculo 27" xfId="1059"/>
    <cellStyle name="Cálculo 28" xfId="1060"/>
    <cellStyle name="Cálculo 29" xfId="1061"/>
    <cellStyle name="Cálculo 3" xfId="1062"/>
    <cellStyle name="Cálculo 30" xfId="1063"/>
    <cellStyle name="Cálculo 31" xfId="1064"/>
    <cellStyle name="Cálculo 32" xfId="1065"/>
    <cellStyle name="Cálculo 33" xfId="1066"/>
    <cellStyle name="Cálculo 34" xfId="1067"/>
    <cellStyle name="Cálculo 35" xfId="1068"/>
    <cellStyle name="Cálculo 36" xfId="1069"/>
    <cellStyle name="Cálculo 37" xfId="1070"/>
    <cellStyle name="Cálculo 38" xfId="1071"/>
    <cellStyle name="Cálculo 39" xfId="1072"/>
    <cellStyle name="Cálculo 4" xfId="1073"/>
    <cellStyle name="Cálculo 40" xfId="1074"/>
    <cellStyle name="Cálculo 41" xfId="1075"/>
    <cellStyle name="Cálculo 42" xfId="1076"/>
    <cellStyle name="Cálculo 43" xfId="1077"/>
    <cellStyle name="Cálculo 44" xfId="1078"/>
    <cellStyle name="Cálculo 45" xfId="1079"/>
    <cellStyle name="Cálculo 46" xfId="1080"/>
    <cellStyle name="Cálculo 47" xfId="1081"/>
    <cellStyle name="Cálculo 5" xfId="1082"/>
    <cellStyle name="Cálculo 6" xfId="1083"/>
    <cellStyle name="Cálculo 7" xfId="1084"/>
    <cellStyle name="Cálculo 8" xfId="1085"/>
    <cellStyle name="Cálculo 9" xfId="1086"/>
    <cellStyle name="Categoría del Piloto de Datos" xfId="1087"/>
    <cellStyle name="Cel·la de comprovació" xfId="2294"/>
    <cellStyle name="Cel·la de comprovació 2" xfId="37"/>
    <cellStyle name="Cel·la de comprovació 2 2" xfId="1088"/>
    <cellStyle name="Cel·la enllaçada" xfId="2295"/>
    <cellStyle name="Cel·la enllaçada 2" xfId="38"/>
    <cellStyle name="Cel·la enllaçada 2 2" xfId="1089"/>
    <cellStyle name="Celda de comprobación 1" xfId="1090"/>
    <cellStyle name="Celda de comprobación 10" xfId="1091"/>
    <cellStyle name="Celda de comprobación 11" xfId="1092"/>
    <cellStyle name="Celda de comprobación 12" xfId="1093"/>
    <cellStyle name="Celda de comprobación 13" xfId="1094"/>
    <cellStyle name="Celda de comprobación 14" xfId="1095"/>
    <cellStyle name="Celda de comprobación 15" xfId="1096"/>
    <cellStyle name="Celda de comprobación 16" xfId="1097"/>
    <cellStyle name="Celda de comprobación 17" xfId="1098"/>
    <cellStyle name="Celda de comprobación 18" xfId="1099"/>
    <cellStyle name="Celda de comprobación 19" xfId="1100"/>
    <cellStyle name="Celda de comprobación 2" xfId="1101"/>
    <cellStyle name="Celda de comprobación 2 2" xfId="1102"/>
    <cellStyle name="Celda de comprobación 2 3" xfId="1103"/>
    <cellStyle name="Celda de comprobación 2_120416_Seguiment_matrícula" xfId="1104"/>
    <cellStyle name="Celda de comprobación 20" xfId="1105"/>
    <cellStyle name="Celda de comprobación 21" xfId="1106"/>
    <cellStyle name="Celda de comprobación 22" xfId="1107"/>
    <cellStyle name="Celda de comprobación 23" xfId="1108"/>
    <cellStyle name="Celda de comprobación 24" xfId="1109"/>
    <cellStyle name="Celda de comprobación 25" xfId="1110"/>
    <cellStyle name="Celda de comprobación 26" xfId="1111"/>
    <cellStyle name="Celda de comprobación 27" xfId="1112"/>
    <cellStyle name="Celda de comprobación 28" xfId="1113"/>
    <cellStyle name="Celda de comprobación 29" xfId="1114"/>
    <cellStyle name="Celda de comprobación 3" xfId="1115"/>
    <cellStyle name="Celda de comprobación 30" xfId="1116"/>
    <cellStyle name="Celda de comprobación 31" xfId="1117"/>
    <cellStyle name="Celda de comprobación 32" xfId="1118"/>
    <cellStyle name="Celda de comprobación 33" xfId="1119"/>
    <cellStyle name="Celda de comprobación 34" xfId="1120"/>
    <cellStyle name="Celda de comprobación 35" xfId="1121"/>
    <cellStyle name="Celda de comprobación 36" xfId="1122"/>
    <cellStyle name="Celda de comprobación 37" xfId="1123"/>
    <cellStyle name="Celda de comprobación 38" xfId="1124"/>
    <cellStyle name="Celda de comprobación 39" xfId="1125"/>
    <cellStyle name="Celda de comprobación 4" xfId="1126"/>
    <cellStyle name="Celda de comprobación 40" xfId="1127"/>
    <cellStyle name="Celda de comprobación 41" xfId="1128"/>
    <cellStyle name="Celda de comprobación 42" xfId="1129"/>
    <cellStyle name="Celda de comprobación 43" xfId="1130"/>
    <cellStyle name="Celda de comprobación 44" xfId="1131"/>
    <cellStyle name="Celda de comprobación 45" xfId="1132"/>
    <cellStyle name="Celda de comprobación 46" xfId="1133"/>
    <cellStyle name="Celda de comprobación 47" xfId="1134"/>
    <cellStyle name="Celda de comprobación 5" xfId="1135"/>
    <cellStyle name="Celda de comprobación 6" xfId="1136"/>
    <cellStyle name="Celda de comprobación 7" xfId="1137"/>
    <cellStyle name="Celda de comprobación 8" xfId="1138"/>
    <cellStyle name="Celda de comprobación 9" xfId="1139"/>
    <cellStyle name="Celda vinculada 1" xfId="1140"/>
    <cellStyle name="Celda vinculada 10" xfId="1141"/>
    <cellStyle name="Celda vinculada 11" xfId="1142"/>
    <cellStyle name="Celda vinculada 12" xfId="1143"/>
    <cellStyle name="Celda vinculada 13" xfId="1144"/>
    <cellStyle name="Celda vinculada 14" xfId="1145"/>
    <cellStyle name="Celda vinculada 15" xfId="1146"/>
    <cellStyle name="Celda vinculada 16" xfId="1147"/>
    <cellStyle name="Celda vinculada 17" xfId="1148"/>
    <cellStyle name="Celda vinculada 18" xfId="1149"/>
    <cellStyle name="Celda vinculada 19" xfId="1150"/>
    <cellStyle name="Celda vinculada 2" xfId="1151"/>
    <cellStyle name="Celda vinculada 2 2" xfId="1152"/>
    <cellStyle name="Celda vinculada 2 3" xfId="1153"/>
    <cellStyle name="Celda vinculada 2_120416_Seguiment_matrícula" xfId="1154"/>
    <cellStyle name="Celda vinculada 20" xfId="1155"/>
    <cellStyle name="Celda vinculada 21" xfId="1156"/>
    <cellStyle name="Celda vinculada 22" xfId="1157"/>
    <cellStyle name="Celda vinculada 23" xfId="1158"/>
    <cellStyle name="Celda vinculada 24" xfId="1159"/>
    <cellStyle name="Celda vinculada 25" xfId="1160"/>
    <cellStyle name="Celda vinculada 26" xfId="1161"/>
    <cellStyle name="Celda vinculada 27" xfId="1162"/>
    <cellStyle name="Celda vinculada 28" xfId="1163"/>
    <cellStyle name="Celda vinculada 29" xfId="1164"/>
    <cellStyle name="Celda vinculada 3" xfId="1165"/>
    <cellStyle name="Celda vinculada 30" xfId="1166"/>
    <cellStyle name="Celda vinculada 31" xfId="1167"/>
    <cellStyle name="Celda vinculada 32" xfId="1168"/>
    <cellStyle name="Celda vinculada 33" xfId="1169"/>
    <cellStyle name="Celda vinculada 34" xfId="1170"/>
    <cellStyle name="Celda vinculada 35" xfId="1171"/>
    <cellStyle name="Celda vinculada 36" xfId="1172"/>
    <cellStyle name="Celda vinculada 37" xfId="1173"/>
    <cellStyle name="Celda vinculada 38" xfId="1174"/>
    <cellStyle name="Celda vinculada 39" xfId="1175"/>
    <cellStyle name="Celda vinculada 4" xfId="1176"/>
    <cellStyle name="Celda vinculada 40" xfId="1177"/>
    <cellStyle name="Celda vinculada 41" xfId="1178"/>
    <cellStyle name="Celda vinculada 42" xfId="1179"/>
    <cellStyle name="Celda vinculada 43" xfId="1180"/>
    <cellStyle name="Celda vinculada 44" xfId="1181"/>
    <cellStyle name="Celda vinculada 45" xfId="1182"/>
    <cellStyle name="Celda vinculada 46" xfId="1183"/>
    <cellStyle name="Celda vinculada 47" xfId="1184"/>
    <cellStyle name="Celda vinculada 5" xfId="1185"/>
    <cellStyle name="Celda vinculada 6" xfId="1186"/>
    <cellStyle name="Celda vinculada 7" xfId="1187"/>
    <cellStyle name="Celda vinculada 8" xfId="1188"/>
    <cellStyle name="Celda vinculada 9" xfId="1189"/>
    <cellStyle name="Comma 2" xfId="3"/>
    <cellStyle name="Encabezado 4 1" xfId="1190"/>
    <cellStyle name="Encabezado 4 10" xfId="1191"/>
    <cellStyle name="Encabezado 4 11" xfId="1192"/>
    <cellStyle name="Encabezado 4 12" xfId="1193"/>
    <cellStyle name="Encabezado 4 13" xfId="1194"/>
    <cellStyle name="Encabezado 4 14" xfId="1195"/>
    <cellStyle name="Encabezado 4 15" xfId="1196"/>
    <cellStyle name="Encabezado 4 16" xfId="1197"/>
    <cellStyle name="Encabezado 4 17" xfId="1198"/>
    <cellStyle name="Encabezado 4 18" xfId="1199"/>
    <cellStyle name="Encabezado 4 19" xfId="1200"/>
    <cellStyle name="Encabezado 4 2" xfId="1201"/>
    <cellStyle name="Encabezado 4 2 2" xfId="1202"/>
    <cellStyle name="Encabezado 4 2 3" xfId="1203"/>
    <cellStyle name="Encabezado 4 20" xfId="1204"/>
    <cellStyle name="Encabezado 4 21" xfId="1205"/>
    <cellStyle name="Encabezado 4 22" xfId="1206"/>
    <cellStyle name="Encabezado 4 23" xfId="1207"/>
    <cellStyle name="Encabezado 4 24" xfId="1208"/>
    <cellStyle name="Encabezado 4 25" xfId="1209"/>
    <cellStyle name="Encabezado 4 26" xfId="1210"/>
    <cellStyle name="Encabezado 4 27" xfId="1211"/>
    <cellStyle name="Encabezado 4 28" xfId="1212"/>
    <cellStyle name="Encabezado 4 29" xfId="1213"/>
    <cellStyle name="Encabezado 4 3" xfId="1214"/>
    <cellStyle name="Encabezado 4 30" xfId="1215"/>
    <cellStyle name="Encabezado 4 31" xfId="1216"/>
    <cellStyle name="Encabezado 4 32" xfId="1217"/>
    <cellStyle name="Encabezado 4 33" xfId="1218"/>
    <cellStyle name="Encabezado 4 34" xfId="1219"/>
    <cellStyle name="Encabezado 4 35" xfId="1220"/>
    <cellStyle name="Encabezado 4 36" xfId="1221"/>
    <cellStyle name="Encabezado 4 37" xfId="1222"/>
    <cellStyle name="Encabezado 4 38" xfId="1223"/>
    <cellStyle name="Encabezado 4 39" xfId="1224"/>
    <cellStyle name="Encabezado 4 4" xfId="1225"/>
    <cellStyle name="Encabezado 4 40" xfId="1226"/>
    <cellStyle name="Encabezado 4 41" xfId="1227"/>
    <cellStyle name="Encabezado 4 42" xfId="1228"/>
    <cellStyle name="Encabezado 4 43" xfId="1229"/>
    <cellStyle name="Encabezado 4 44" xfId="1230"/>
    <cellStyle name="Encabezado 4 45" xfId="1231"/>
    <cellStyle name="Encabezado 4 46" xfId="1232"/>
    <cellStyle name="Encabezado 4 47" xfId="1233"/>
    <cellStyle name="Encabezado 4 5" xfId="1234"/>
    <cellStyle name="Encabezado 4 6" xfId="1235"/>
    <cellStyle name="Encabezado 4 7" xfId="1236"/>
    <cellStyle name="Encabezado 4 8" xfId="1237"/>
    <cellStyle name="Encabezado 4 9" xfId="1238"/>
    <cellStyle name="Énfasis1 1" xfId="1239"/>
    <cellStyle name="Énfasis1 10" xfId="1240"/>
    <cellStyle name="Énfasis1 11" xfId="1241"/>
    <cellStyle name="Énfasis1 12" xfId="1242"/>
    <cellStyle name="Énfasis1 13" xfId="1243"/>
    <cellStyle name="Énfasis1 14" xfId="1244"/>
    <cellStyle name="Énfasis1 15" xfId="1245"/>
    <cellStyle name="Énfasis1 16" xfId="1246"/>
    <cellStyle name="Énfasis1 17" xfId="1247"/>
    <cellStyle name="Énfasis1 18" xfId="1248"/>
    <cellStyle name="Énfasis1 19" xfId="1249"/>
    <cellStyle name="Énfasis1 2" xfId="1250"/>
    <cellStyle name="Énfasis1 2 2" xfId="1251"/>
    <cellStyle name="Énfasis1 2 3" xfId="1252"/>
    <cellStyle name="Énfasis1 20" xfId="1253"/>
    <cellStyle name="Énfasis1 21" xfId="1254"/>
    <cellStyle name="Énfasis1 22" xfId="1255"/>
    <cellStyle name="Énfasis1 23" xfId="1256"/>
    <cellStyle name="Énfasis1 24" xfId="1257"/>
    <cellStyle name="Énfasis1 25" xfId="1258"/>
    <cellStyle name="Énfasis1 26" xfId="1259"/>
    <cellStyle name="Énfasis1 27" xfId="1260"/>
    <cellStyle name="Énfasis1 28" xfId="1261"/>
    <cellStyle name="Énfasis1 29" xfId="1262"/>
    <cellStyle name="Énfasis1 3" xfId="1263"/>
    <cellStyle name="Énfasis1 30" xfId="1264"/>
    <cellStyle name="Énfasis1 31" xfId="1265"/>
    <cellStyle name="Énfasis1 32" xfId="1266"/>
    <cellStyle name="Énfasis1 33" xfId="1267"/>
    <cellStyle name="Énfasis1 34" xfId="1268"/>
    <cellStyle name="Énfasis1 35" xfId="1269"/>
    <cellStyle name="Énfasis1 36" xfId="1270"/>
    <cellStyle name="Énfasis1 37" xfId="1271"/>
    <cellStyle name="Énfasis1 38" xfId="1272"/>
    <cellStyle name="Énfasis1 39" xfId="1273"/>
    <cellStyle name="Énfasis1 4" xfId="1274"/>
    <cellStyle name="Énfasis1 40" xfId="1275"/>
    <cellStyle name="Énfasis1 41" xfId="1276"/>
    <cellStyle name="Énfasis1 42" xfId="1277"/>
    <cellStyle name="Énfasis1 43" xfId="1278"/>
    <cellStyle name="Énfasis1 44" xfId="1279"/>
    <cellStyle name="Énfasis1 45" xfId="1280"/>
    <cellStyle name="Énfasis1 46" xfId="1281"/>
    <cellStyle name="Énfasis1 47" xfId="1282"/>
    <cellStyle name="Énfasis1 5" xfId="1283"/>
    <cellStyle name="Énfasis1 6" xfId="1284"/>
    <cellStyle name="Énfasis1 7" xfId="1285"/>
    <cellStyle name="Énfasis1 8" xfId="1286"/>
    <cellStyle name="Énfasis1 9" xfId="1287"/>
    <cellStyle name="Énfasis2 1" xfId="1288"/>
    <cellStyle name="Énfasis2 10" xfId="1289"/>
    <cellStyle name="Énfasis2 11" xfId="1290"/>
    <cellStyle name="Énfasis2 12" xfId="1291"/>
    <cellStyle name="Énfasis2 13" xfId="1292"/>
    <cellStyle name="Énfasis2 14" xfId="1293"/>
    <cellStyle name="Énfasis2 15" xfId="1294"/>
    <cellStyle name="Énfasis2 16" xfId="1295"/>
    <cellStyle name="Énfasis2 17" xfId="1296"/>
    <cellStyle name="Énfasis2 18" xfId="1297"/>
    <cellStyle name="Énfasis2 19" xfId="1298"/>
    <cellStyle name="Énfasis2 2" xfId="1299"/>
    <cellStyle name="Énfasis2 2 2" xfId="1300"/>
    <cellStyle name="Énfasis2 2 3" xfId="1301"/>
    <cellStyle name="Énfasis2 20" xfId="1302"/>
    <cellStyle name="Énfasis2 21" xfId="1303"/>
    <cellStyle name="Énfasis2 22" xfId="1304"/>
    <cellStyle name="Énfasis2 23" xfId="1305"/>
    <cellStyle name="Énfasis2 24" xfId="1306"/>
    <cellStyle name="Énfasis2 25" xfId="1307"/>
    <cellStyle name="Énfasis2 26" xfId="1308"/>
    <cellStyle name="Énfasis2 27" xfId="1309"/>
    <cellStyle name="Énfasis2 28" xfId="1310"/>
    <cellStyle name="Énfasis2 29" xfId="1311"/>
    <cellStyle name="Énfasis2 3" xfId="1312"/>
    <cellStyle name="Énfasis2 30" xfId="1313"/>
    <cellStyle name="Énfasis2 31" xfId="1314"/>
    <cellStyle name="Énfasis2 32" xfId="1315"/>
    <cellStyle name="Énfasis2 33" xfId="1316"/>
    <cellStyle name="Énfasis2 34" xfId="1317"/>
    <cellStyle name="Énfasis2 35" xfId="1318"/>
    <cellStyle name="Énfasis2 36" xfId="1319"/>
    <cellStyle name="Énfasis2 37" xfId="1320"/>
    <cellStyle name="Énfasis2 38" xfId="1321"/>
    <cellStyle name="Énfasis2 39" xfId="1322"/>
    <cellStyle name="Énfasis2 4" xfId="1323"/>
    <cellStyle name="Énfasis2 40" xfId="1324"/>
    <cellStyle name="Énfasis2 41" xfId="1325"/>
    <cellStyle name="Énfasis2 42" xfId="1326"/>
    <cellStyle name="Énfasis2 43" xfId="1327"/>
    <cellStyle name="Énfasis2 44" xfId="1328"/>
    <cellStyle name="Énfasis2 45" xfId="1329"/>
    <cellStyle name="Énfasis2 46" xfId="1330"/>
    <cellStyle name="Énfasis2 47" xfId="1331"/>
    <cellStyle name="Énfasis2 5" xfId="1332"/>
    <cellStyle name="Énfasis2 6" xfId="1333"/>
    <cellStyle name="Énfasis2 7" xfId="1334"/>
    <cellStyle name="Énfasis2 8" xfId="1335"/>
    <cellStyle name="Énfasis2 9" xfId="1336"/>
    <cellStyle name="Énfasis3 1" xfId="1337"/>
    <cellStyle name="Énfasis3 10" xfId="1338"/>
    <cellStyle name="Énfasis3 11" xfId="1339"/>
    <cellStyle name="Énfasis3 12" xfId="1340"/>
    <cellStyle name="Énfasis3 13" xfId="1341"/>
    <cellStyle name="Énfasis3 14" xfId="1342"/>
    <cellStyle name="Énfasis3 15" xfId="1343"/>
    <cellStyle name="Énfasis3 16" xfId="1344"/>
    <cellStyle name="Énfasis3 17" xfId="1345"/>
    <cellStyle name="Énfasis3 18" xfId="1346"/>
    <cellStyle name="Énfasis3 19" xfId="1347"/>
    <cellStyle name="Énfasis3 2" xfId="1348"/>
    <cellStyle name="Énfasis3 2 2" xfId="1349"/>
    <cellStyle name="Énfasis3 2 3" xfId="1350"/>
    <cellStyle name="Énfasis3 20" xfId="1351"/>
    <cellStyle name="Énfasis3 21" xfId="1352"/>
    <cellStyle name="Énfasis3 22" xfId="1353"/>
    <cellStyle name="Énfasis3 23" xfId="1354"/>
    <cellStyle name="Énfasis3 24" xfId="1355"/>
    <cellStyle name="Énfasis3 25" xfId="1356"/>
    <cellStyle name="Énfasis3 26" xfId="1357"/>
    <cellStyle name="Énfasis3 27" xfId="1358"/>
    <cellStyle name="Énfasis3 28" xfId="1359"/>
    <cellStyle name="Énfasis3 29" xfId="1360"/>
    <cellStyle name="Énfasis3 3" xfId="1361"/>
    <cellStyle name="Énfasis3 30" xfId="1362"/>
    <cellStyle name="Énfasis3 31" xfId="1363"/>
    <cellStyle name="Énfasis3 32" xfId="1364"/>
    <cellStyle name="Énfasis3 33" xfId="1365"/>
    <cellStyle name="Énfasis3 34" xfId="1366"/>
    <cellStyle name="Énfasis3 35" xfId="1367"/>
    <cellStyle name="Énfasis3 36" xfId="1368"/>
    <cellStyle name="Énfasis3 37" xfId="1369"/>
    <cellStyle name="Énfasis3 38" xfId="1370"/>
    <cellStyle name="Énfasis3 39" xfId="1371"/>
    <cellStyle name="Énfasis3 4" xfId="1372"/>
    <cellStyle name="Énfasis3 40" xfId="1373"/>
    <cellStyle name="Énfasis3 41" xfId="1374"/>
    <cellStyle name="Énfasis3 42" xfId="1375"/>
    <cellStyle name="Énfasis3 43" xfId="1376"/>
    <cellStyle name="Énfasis3 44" xfId="1377"/>
    <cellStyle name="Énfasis3 45" xfId="1378"/>
    <cellStyle name="Énfasis3 46" xfId="1379"/>
    <cellStyle name="Énfasis3 47" xfId="1380"/>
    <cellStyle name="Énfasis3 5" xfId="1381"/>
    <cellStyle name="Énfasis3 6" xfId="1382"/>
    <cellStyle name="Énfasis3 7" xfId="1383"/>
    <cellStyle name="Énfasis3 8" xfId="1384"/>
    <cellStyle name="Énfasis3 9" xfId="1385"/>
    <cellStyle name="Énfasis4 1" xfId="1386"/>
    <cellStyle name="Énfasis4 10" xfId="1387"/>
    <cellStyle name="Énfasis4 11" xfId="1388"/>
    <cellStyle name="Énfasis4 12" xfId="1389"/>
    <cellStyle name="Énfasis4 13" xfId="1390"/>
    <cellStyle name="Énfasis4 14" xfId="1391"/>
    <cellStyle name="Énfasis4 15" xfId="1392"/>
    <cellStyle name="Énfasis4 16" xfId="1393"/>
    <cellStyle name="Énfasis4 17" xfId="1394"/>
    <cellStyle name="Énfasis4 18" xfId="1395"/>
    <cellStyle name="Énfasis4 19" xfId="1396"/>
    <cellStyle name="Énfasis4 2" xfId="1397"/>
    <cellStyle name="Énfasis4 2 2" xfId="1398"/>
    <cellStyle name="Énfasis4 2 3" xfId="1399"/>
    <cellStyle name="Énfasis4 20" xfId="1400"/>
    <cellStyle name="Énfasis4 21" xfId="1401"/>
    <cellStyle name="Énfasis4 22" xfId="1402"/>
    <cellStyle name="Énfasis4 23" xfId="1403"/>
    <cellStyle name="Énfasis4 24" xfId="1404"/>
    <cellStyle name="Énfasis4 25" xfId="1405"/>
    <cellStyle name="Énfasis4 26" xfId="1406"/>
    <cellStyle name="Énfasis4 27" xfId="1407"/>
    <cellStyle name="Énfasis4 28" xfId="1408"/>
    <cellStyle name="Énfasis4 29" xfId="1409"/>
    <cellStyle name="Énfasis4 3" xfId="1410"/>
    <cellStyle name="Énfasis4 30" xfId="1411"/>
    <cellStyle name="Énfasis4 31" xfId="1412"/>
    <cellStyle name="Énfasis4 32" xfId="1413"/>
    <cellStyle name="Énfasis4 33" xfId="1414"/>
    <cellStyle name="Énfasis4 34" xfId="1415"/>
    <cellStyle name="Énfasis4 35" xfId="1416"/>
    <cellStyle name="Énfasis4 36" xfId="1417"/>
    <cellStyle name="Énfasis4 37" xfId="1418"/>
    <cellStyle name="Énfasis4 38" xfId="1419"/>
    <cellStyle name="Énfasis4 39" xfId="1420"/>
    <cellStyle name="Énfasis4 4" xfId="1421"/>
    <cellStyle name="Énfasis4 40" xfId="1422"/>
    <cellStyle name="Énfasis4 41" xfId="1423"/>
    <cellStyle name="Énfasis4 42" xfId="1424"/>
    <cellStyle name="Énfasis4 43" xfId="1425"/>
    <cellStyle name="Énfasis4 44" xfId="1426"/>
    <cellStyle name="Énfasis4 45" xfId="1427"/>
    <cellStyle name="Énfasis4 46" xfId="1428"/>
    <cellStyle name="Énfasis4 47" xfId="1429"/>
    <cellStyle name="Énfasis4 5" xfId="1430"/>
    <cellStyle name="Énfasis4 6" xfId="1431"/>
    <cellStyle name="Énfasis4 7" xfId="1432"/>
    <cellStyle name="Énfasis4 8" xfId="1433"/>
    <cellStyle name="Énfasis4 9" xfId="1434"/>
    <cellStyle name="Énfasis5 1" xfId="1435"/>
    <cellStyle name="Énfasis5 10" xfId="1436"/>
    <cellStyle name="Énfasis5 11" xfId="1437"/>
    <cellStyle name="Énfasis5 12" xfId="1438"/>
    <cellStyle name="Énfasis5 13" xfId="1439"/>
    <cellStyle name="Énfasis5 14" xfId="1440"/>
    <cellStyle name="Énfasis5 15" xfId="1441"/>
    <cellStyle name="Énfasis5 16" xfId="1442"/>
    <cellStyle name="Énfasis5 17" xfId="1443"/>
    <cellStyle name="Énfasis5 18" xfId="1444"/>
    <cellStyle name="Énfasis5 19" xfId="1445"/>
    <cellStyle name="Énfasis5 2" xfId="1446"/>
    <cellStyle name="Énfasis5 2 2" xfId="1447"/>
    <cellStyle name="Énfasis5 2 3" xfId="1448"/>
    <cellStyle name="Énfasis5 20" xfId="1449"/>
    <cellStyle name="Énfasis5 21" xfId="1450"/>
    <cellStyle name="Énfasis5 22" xfId="1451"/>
    <cellStyle name="Énfasis5 23" xfId="1452"/>
    <cellStyle name="Énfasis5 24" xfId="1453"/>
    <cellStyle name="Énfasis5 25" xfId="1454"/>
    <cellStyle name="Énfasis5 26" xfId="1455"/>
    <cellStyle name="Énfasis5 27" xfId="1456"/>
    <cellStyle name="Énfasis5 28" xfId="1457"/>
    <cellStyle name="Énfasis5 29" xfId="1458"/>
    <cellStyle name="Énfasis5 3" xfId="1459"/>
    <cellStyle name="Énfasis5 30" xfId="1460"/>
    <cellStyle name="Énfasis5 31" xfId="1461"/>
    <cellStyle name="Énfasis5 32" xfId="1462"/>
    <cellStyle name="Énfasis5 33" xfId="1463"/>
    <cellStyle name="Énfasis5 34" xfId="1464"/>
    <cellStyle name="Énfasis5 35" xfId="1465"/>
    <cellStyle name="Énfasis5 36" xfId="1466"/>
    <cellStyle name="Énfasis5 37" xfId="1467"/>
    <cellStyle name="Énfasis5 38" xfId="1468"/>
    <cellStyle name="Énfasis5 39" xfId="1469"/>
    <cellStyle name="Énfasis5 4" xfId="1470"/>
    <cellStyle name="Énfasis5 40" xfId="1471"/>
    <cellStyle name="Énfasis5 41" xfId="1472"/>
    <cellStyle name="Énfasis5 42" xfId="1473"/>
    <cellStyle name="Énfasis5 43" xfId="1474"/>
    <cellStyle name="Énfasis5 44" xfId="1475"/>
    <cellStyle name="Énfasis5 45" xfId="1476"/>
    <cellStyle name="Énfasis5 46" xfId="1477"/>
    <cellStyle name="Énfasis5 47" xfId="1478"/>
    <cellStyle name="Énfasis5 5" xfId="1479"/>
    <cellStyle name="Énfasis5 6" xfId="1480"/>
    <cellStyle name="Énfasis5 7" xfId="1481"/>
    <cellStyle name="Énfasis5 8" xfId="1482"/>
    <cellStyle name="Énfasis5 9" xfId="1483"/>
    <cellStyle name="Énfasis6 1" xfId="1484"/>
    <cellStyle name="Énfasis6 10" xfId="1485"/>
    <cellStyle name="Énfasis6 11" xfId="1486"/>
    <cellStyle name="Énfasis6 12" xfId="1487"/>
    <cellStyle name="Énfasis6 13" xfId="1488"/>
    <cellStyle name="Énfasis6 14" xfId="1489"/>
    <cellStyle name="Énfasis6 15" xfId="1490"/>
    <cellStyle name="Énfasis6 16" xfId="1491"/>
    <cellStyle name="Énfasis6 17" xfId="1492"/>
    <cellStyle name="Énfasis6 18" xfId="1493"/>
    <cellStyle name="Énfasis6 19" xfId="1494"/>
    <cellStyle name="Énfasis6 2" xfId="1495"/>
    <cellStyle name="Énfasis6 2 2" xfId="1496"/>
    <cellStyle name="Énfasis6 2 3" xfId="1497"/>
    <cellStyle name="Énfasis6 20" xfId="1498"/>
    <cellStyle name="Énfasis6 21" xfId="1499"/>
    <cellStyle name="Énfasis6 22" xfId="1500"/>
    <cellStyle name="Énfasis6 23" xfId="1501"/>
    <cellStyle name="Énfasis6 24" xfId="1502"/>
    <cellStyle name="Énfasis6 25" xfId="1503"/>
    <cellStyle name="Énfasis6 26" xfId="1504"/>
    <cellStyle name="Énfasis6 27" xfId="1505"/>
    <cellStyle name="Énfasis6 28" xfId="1506"/>
    <cellStyle name="Énfasis6 29" xfId="1507"/>
    <cellStyle name="Énfasis6 3" xfId="1508"/>
    <cellStyle name="Énfasis6 30" xfId="1509"/>
    <cellStyle name="Énfasis6 31" xfId="1510"/>
    <cellStyle name="Énfasis6 32" xfId="1511"/>
    <cellStyle name="Énfasis6 33" xfId="1512"/>
    <cellStyle name="Énfasis6 34" xfId="1513"/>
    <cellStyle name="Énfasis6 35" xfId="1514"/>
    <cellStyle name="Énfasis6 36" xfId="1515"/>
    <cellStyle name="Énfasis6 37" xfId="1516"/>
    <cellStyle name="Énfasis6 38" xfId="1517"/>
    <cellStyle name="Énfasis6 39" xfId="1518"/>
    <cellStyle name="Énfasis6 4" xfId="1519"/>
    <cellStyle name="Énfasis6 40" xfId="1520"/>
    <cellStyle name="Énfasis6 41" xfId="1521"/>
    <cellStyle name="Énfasis6 42" xfId="1522"/>
    <cellStyle name="Énfasis6 43" xfId="1523"/>
    <cellStyle name="Énfasis6 44" xfId="1524"/>
    <cellStyle name="Énfasis6 45" xfId="1525"/>
    <cellStyle name="Énfasis6 46" xfId="1526"/>
    <cellStyle name="Énfasis6 47" xfId="1527"/>
    <cellStyle name="Énfasis6 5" xfId="1528"/>
    <cellStyle name="Énfasis6 6" xfId="1529"/>
    <cellStyle name="Énfasis6 7" xfId="1530"/>
    <cellStyle name="Énfasis6 8" xfId="1531"/>
    <cellStyle name="Énfasis6 9" xfId="1532"/>
    <cellStyle name="Entrada 1" xfId="1533"/>
    <cellStyle name="Entrada 10" xfId="1534"/>
    <cellStyle name="Entrada 11" xfId="1535"/>
    <cellStyle name="Entrada 12" xfId="1536"/>
    <cellStyle name="Entrada 13" xfId="1537"/>
    <cellStyle name="Entrada 14" xfId="1538"/>
    <cellStyle name="Entrada 15" xfId="1539"/>
    <cellStyle name="Entrada 16" xfId="1540"/>
    <cellStyle name="Entrada 17" xfId="1541"/>
    <cellStyle name="Entrada 18" xfId="1542"/>
    <cellStyle name="Entrada 19" xfId="1543"/>
    <cellStyle name="Entrada 2" xfId="40"/>
    <cellStyle name="Entrada 2 2" xfId="1545"/>
    <cellStyle name="Entrada 2 3" xfId="1546"/>
    <cellStyle name="Entrada 2 4" xfId="1544"/>
    <cellStyle name="Entrada 2_120416_Seguiment_matrícula" xfId="1547"/>
    <cellStyle name="Entrada 20" xfId="1548"/>
    <cellStyle name="Entrada 21" xfId="1549"/>
    <cellStyle name="Entrada 22" xfId="1550"/>
    <cellStyle name="Entrada 23" xfId="1551"/>
    <cellStyle name="Entrada 24" xfId="1552"/>
    <cellStyle name="Entrada 25" xfId="1553"/>
    <cellStyle name="Entrada 26" xfId="1554"/>
    <cellStyle name="Entrada 27" xfId="1555"/>
    <cellStyle name="Entrada 28" xfId="1556"/>
    <cellStyle name="Entrada 29" xfId="1557"/>
    <cellStyle name="Entrada 3" xfId="41"/>
    <cellStyle name="Entrada 3 2" xfId="1558"/>
    <cellStyle name="Entrada 30" xfId="1559"/>
    <cellStyle name="Entrada 31" xfId="1560"/>
    <cellStyle name="Entrada 32" xfId="1561"/>
    <cellStyle name="Entrada 33" xfId="1562"/>
    <cellStyle name="Entrada 34" xfId="1563"/>
    <cellStyle name="Entrada 35" xfId="1564"/>
    <cellStyle name="Entrada 36" xfId="1565"/>
    <cellStyle name="Entrada 37" xfId="1566"/>
    <cellStyle name="Entrada 38" xfId="1567"/>
    <cellStyle name="Entrada 39" xfId="1568"/>
    <cellStyle name="Entrada 4" xfId="39"/>
    <cellStyle name="Entrada 4 2" xfId="1569"/>
    <cellStyle name="Entrada 40" xfId="1570"/>
    <cellStyle name="Entrada 41" xfId="1571"/>
    <cellStyle name="Entrada 42" xfId="1572"/>
    <cellStyle name="Entrada 43" xfId="1573"/>
    <cellStyle name="Entrada 44" xfId="1574"/>
    <cellStyle name="Entrada 45" xfId="1575"/>
    <cellStyle name="Entrada 46" xfId="1576"/>
    <cellStyle name="Entrada 47" xfId="1577"/>
    <cellStyle name="Entrada 5" xfId="1578"/>
    <cellStyle name="Entrada 6" xfId="1579"/>
    <cellStyle name="Entrada 7" xfId="1580"/>
    <cellStyle name="Entrada 8" xfId="1581"/>
    <cellStyle name="Entrada 9" xfId="1582"/>
    <cellStyle name="Estilo 1" xfId="1583"/>
    <cellStyle name="Euro" xfId="42"/>
    <cellStyle name="Euro 10" xfId="2310"/>
    <cellStyle name="Euro 2" xfId="43"/>
    <cellStyle name="Euro 2 2" xfId="1586"/>
    <cellStyle name="Euro 2 2 2" xfId="1587"/>
    <cellStyle name="Euro 2 3" xfId="1585"/>
    <cellStyle name="Euro 2_E3" xfId="1588"/>
    <cellStyle name="Euro 3" xfId="1589"/>
    <cellStyle name="Euro 3 2" xfId="1590"/>
    <cellStyle name="Euro 4" xfId="1591"/>
    <cellStyle name="Euro 4 2" xfId="1592"/>
    <cellStyle name="Euro 4 3" xfId="1593"/>
    <cellStyle name="Euro 4_Hoja3" xfId="1594"/>
    <cellStyle name="Euro 5" xfId="1595"/>
    <cellStyle name="Euro 6" xfId="1596"/>
    <cellStyle name="Euro 7" xfId="1597"/>
    <cellStyle name="Euro 8" xfId="1598"/>
    <cellStyle name="Euro 9" xfId="1584"/>
    <cellStyle name="Euro_BBDD" xfId="1599"/>
    <cellStyle name="Hipervínculo 2" xfId="1600"/>
    <cellStyle name="Incorrecte" xfId="2296"/>
    <cellStyle name="Incorrecte 2" xfId="44"/>
    <cellStyle name="Incorrecte 2 2" xfId="1601"/>
    <cellStyle name="Incorrecto 1" xfId="1602"/>
    <cellStyle name="Incorrecto 10" xfId="1603"/>
    <cellStyle name="Incorrecto 11" xfId="1604"/>
    <cellStyle name="Incorrecto 12" xfId="1605"/>
    <cellStyle name="Incorrecto 13" xfId="1606"/>
    <cellStyle name="Incorrecto 14" xfId="1607"/>
    <cellStyle name="Incorrecto 15" xfId="1608"/>
    <cellStyle name="Incorrecto 16" xfId="1609"/>
    <cellStyle name="Incorrecto 17" xfId="1610"/>
    <cellStyle name="Incorrecto 18" xfId="1611"/>
    <cellStyle name="Incorrecto 19" xfId="1612"/>
    <cellStyle name="Incorrecto 2" xfId="1613"/>
    <cellStyle name="Incorrecto 2 2" xfId="1614"/>
    <cellStyle name="Incorrecto 2 3" xfId="1615"/>
    <cellStyle name="Incorrecto 20" xfId="1616"/>
    <cellStyle name="Incorrecto 21" xfId="1617"/>
    <cellStyle name="Incorrecto 22" xfId="1618"/>
    <cellStyle name="Incorrecto 23" xfId="1619"/>
    <cellStyle name="Incorrecto 24" xfId="1620"/>
    <cellStyle name="Incorrecto 25" xfId="1621"/>
    <cellStyle name="Incorrecto 26" xfId="1622"/>
    <cellStyle name="Incorrecto 27" xfId="1623"/>
    <cellStyle name="Incorrecto 28" xfId="1624"/>
    <cellStyle name="Incorrecto 29" xfId="1625"/>
    <cellStyle name="Incorrecto 3" xfId="1626"/>
    <cellStyle name="Incorrecto 30" xfId="1627"/>
    <cellStyle name="Incorrecto 31" xfId="1628"/>
    <cellStyle name="Incorrecto 32" xfId="1629"/>
    <cellStyle name="Incorrecto 33" xfId="1630"/>
    <cellStyle name="Incorrecto 34" xfId="1631"/>
    <cellStyle name="Incorrecto 35" xfId="1632"/>
    <cellStyle name="Incorrecto 36" xfId="1633"/>
    <cellStyle name="Incorrecto 37" xfId="1634"/>
    <cellStyle name="Incorrecto 38" xfId="1635"/>
    <cellStyle name="Incorrecto 39" xfId="1636"/>
    <cellStyle name="Incorrecto 4" xfId="1637"/>
    <cellStyle name="Incorrecto 40" xfId="1638"/>
    <cellStyle name="Incorrecto 41" xfId="1639"/>
    <cellStyle name="Incorrecto 42" xfId="1640"/>
    <cellStyle name="Incorrecto 43" xfId="1641"/>
    <cellStyle name="Incorrecto 44" xfId="1642"/>
    <cellStyle name="Incorrecto 45" xfId="1643"/>
    <cellStyle name="Incorrecto 46" xfId="1644"/>
    <cellStyle name="Incorrecto 47" xfId="1645"/>
    <cellStyle name="Incorrecto 5" xfId="1646"/>
    <cellStyle name="Incorrecto 6" xfId="1647"/>
    <cellStyle name="Incorrecto 7" xfId="1648"/>
    <cellStyle name="Incorrecto 8" xfId="1649"/>
    <cellStyle name="Incorrecto 9" xfId="1650"/>
    <cellStyle name="Milers 2" xfId="1651"/>
    <cellStyle name="Milers 2 2" xfId="1652"/>
    <cellStyle name="Milers 3" xfId="1653"/>
    <cellStyle name="Millares [0] 2" xfId="1654"/>
    <cellStyle name="Millares 2" xfId="45"/>
    <cellStyle name="Millares 2 2" xfId="1656"/>
    <cellStyle name="Millares 2 2 2" xfId="1657"/>
    <cellStyle name="Millares 2 3" xfId="1658"/>
    <cellStyle name="Millares 2 3 2" xfId="1659"/>
    <cellStyle name="Millares 2 4" xfId="1660"/>
    <cellStyle name="Millares 2 5" xfId="1655"/>
    <cellStyle name="Millares 2_E3" xfId="1661"/>
    <cellStyle name="Millares 3" xfId="1662"/>
    <cellStyle name="Millares 3 2" xfId="1663"/>
    <cellStyle name="Millares 4" xfId="1664"/>
    <cellStyle name="Millares 5" xfId="1665"/>
    <cellStyle name="Millares 5 2" xfId="1666"/>
    <cellStyle name="Millares 5 2 2" xfId="1667"/>
    <cellStyle name="Millares 5 3" xfId="1668"/>
    <cellStyle name="Millares 6" xfId="1669"/>
    <cellStyle name="Millares 6 2" xfId="1670"/>
    <cellStyle name="Millares 6 2 2" xfId="1671"/>
    <cellStyle name="Millares 6 3" xfId="1672"/>
    <cellStyle name="Millares 7" xfId="1673"/>
    <cellStyle name="Millares 7 2" xfId="1674"/>
    <cellStyle name="Millares 8" xfId="1675"/>
    <cellStyle name="Moneda 2" xfId="1676"/>
    <cellStyle name="Moneda 2 2" xfId="1677"/>
    <cellStyle name="Moneda 3" xfId="1678"/>
    <cellStyle name="Moneda 4" xfId="1679"/>
    <cellStyle name="Moneda 5" xfId="1680"/>
    <cellStyle name="Moneda 5 2" xfId="1681"/>
    <cellStyle name="Moneda 6" xfId="1682"/>
    <cellStyle name="Moneda 7" xfId="1683"/>
    <cellStyle name="Moneda 8" xfId="1684"/>
    <cellStyle name="Neutral 1" xfId="1685"/>
    <cellStyle name="Neutral 10" xfId="1686"/>
    <cellStyle name="Neutral 11" xfId="1687"/>
    <cellStyle name="Neutral 12" xfId="1688"/>
    <cellStyle name="Neutral 13" xfId="1689"/>
    <cellStyle name="Neutral 14" xfId="1690"/>
    <cellStyle name="Neutral 15" xfId="1691"/>
    <cellStyle name="Neutral 16" xfId="1692"/>
    <cellStyle name="Neutral 17" xfId="1693"/>
    <cellStyle name="Neutral 18" xfId="1694"/>
    <cellStyle name="Neutral 19" xfId="1695"/>
    <cellStyle name="Neutral 2" xfId="47"/>
    <cellStyle name="Neutral 2 2" xfId="1696"/>
    <cellStyle name="Neutral 2 3" xfId="1697"/>
    <cellStyle name="Neutral 2_Hoja3" xfId="1698"/>
    <cellStyle name="Neutral 20" xfId="1699"/>
    <cellStyle name="Neutral 21" xfId="1700"/>
    <cellStyle name="Neutral 22" xfId="1701"/>
    <cellStyle name="Neutral 23" xfId="1702"/>
    <cellStyle name="Neutral 24" xfId="1703"/>
    <cellStyle name="Neutral 25" xfId="1704"/>
    <cellStyle name="Neutral 26" xfId="1705"/>
    <cellStyle name="Neutral 27" xfId="1706"/>
    <cellStyle name="Neutral 28" xfId="1707"/>
    <cellStyle name="Neutral 29" xfId="1708"/>
    <cellStyle name="Neutral 3" xfId="48"/>
    <cellStyle name="Neutral 3 2" xfId="1709"/>
    <cellStyle name="Neutral 30" xfId="1710"/>
    <cellStyle name="Neutral 31" xfId="1711"/>
    <cellStyle name="Neutral 32" xfId="1712"/>
    <cellStyle name="Neutral 33" xfId="1713"/>
    <cellStyle name="Neutral 34" xfId="1714"/>
    <cellStyle name="Neutral 35" xfId="1715"/>
    <cellStyle name="Neutral 36" xfId="1716"/>
    <cellStyle name="Neutral 37" xfId="1717"/>
    <cellStyle name="Neutral 38" xfId="1718"/>
    <cellStyle name="Neutral 39" xfId="1719"/>
    <cellStyle name="Neutral 4" xfId="46"/>
    <cellStyle name="Neutral 4 2" xfId="1720"/>
    <cellStyle name="Neutral 40" xfId="1721"/>
    <cellStyle name="Neutral 41" xfId="1722"/>
    <cellStyle name="Neutral 42" xfId="1723"/>
    <cellStyle name="Neutral 43" xfId="1724"/>
    <cellStyle name="Neutral 44" xfId="1725"/>
    <cellStyle name="Neutral 45" xfId="1726"/>
    <cellStyle name="Neutral 46" xfId="1727"/>
    <cellStyle name="Neutral 47" xfId="1728"/>
    <cellStyle name="Neutral 5" xfId="1729"/>
    <cellStyle name="Neutral 6" xfId="1730"/>
    <cellStyle name="Neutral 7" xfId="1731"/>
    <cellStyle name="Neutral 8" xfId="1732"/>
    <cellStyle name="Neutral 9" xfId="1733"/>
    <cellStyle name="Normal" xfId="0" builtinId="0"/>
    <cellStyle name="Normal 10" xfId="1734"/>
    <cellStyle name="Normal 11" xfId="1735"/>
    <cellStyle name="Normal 12" xfId="1736"/>
    <cellStyle name="Normal 13" xfId="1737"/>
    <cellStyle name="Normal 14" xfId="1738"/>
    <cellStyle name="Normal 15" xfId="1739"/>
    <cellStyle name="Normal 16" xfId="1740"/>
    <cellStyle name="Normal 17" xfId="1741"/>
    <cellStyle name="Normal 18" xfId="1742"/>
    <cellStyle name="Normal 19" xfId="1743"/>
    <cellStyle name="Normal 2" xfId="1"/>
    <cellStyle name="Normal 2 2" xfId="49"/>
    <cellStyle name="Normal 2 2 2" xfId="8"/>
    <cellStyle name="Normal 2 2 2 2" xfId="1744"/>
    <cellStyle name="Normal 2 2 3" xfId="9"/>
    <cellStyle name="Normal 2 2 3 2" xfId="1745"/>
    <cellStyle name="Normal 2 3" xfId="1746"/>
    <cellStyle name="Normal 2 4" xfId="1747"/>
    <cellStyle name="Normal 2 5" xfId="1748"/>
    <cellStyle name="Normal 2 6" xfId="1749"/>
    <cellStyle name="Normal 2 6 2" xfId="1750"/>
    <cellStyle name="Normal 2 7" xfId="2307"/>
    <cellStyle name="Normal 2_Fres_Tràmits_Acadèmics_BEA" xfId="1751"/>
    <cellStyle name="Normal 20" xfId="1752"/>
    <cellStyle name="Normal 21" xfId="1753"/>
    <cellStyle name="Normal 22" xfId="1754"/>
    <cellStyle name="Normal 23" xfId="1755"/>
    <cellStyle name="Normal 24" xfId="1756"/>
    <cellStyle name="Normal 25" xfId="1757"/>
    <cellStyle name="Normal 26" xfId="1758"/>
    <cellStyle name="Normal 27" xfId="1759"/>
    <cellStyle name="Normal 28" xfId="1760"/>
    <cellStyle name="Normal 29" xfId="1761"/>
    <cellStyle name="Normal 3" xfId="4"/>
    <cellStyle name="Normal 3 2" xfId="1762"/>
    <cellStyle name="Normal 3 2 2" xfId="1763"/>
    <cellStyle name="Normal 3 2 2 2" xfId="1764"/>
    <cellStyle name="Normal 3 2 3" xfId="1765"/>
    <cellStyle name="Normal 3 2 4" xfId="1766"/>
    <cellStyle name="Normal 3 3" xfId="1767"/>
    <cellStyle name="Normal 3 3 2" xfId="1768"/>
    <cellStyle name="Normal 3 4" xfId="1769"/>
    <cellStyle name="Normal 3 4 2" xfId="1770"/>
    <cellStyle name="Normal 3 5" xfId="1771"/>
    <cellStyle name="Normal 3_Hoja3" xfId="1772"/>
    <cellStyle name="Normal 30" xfId="1773"/>
    <cellStyle name="Normal 31" xfId="1774"/>
    <cellStyle name="Normal 31 2" xfId="7"/>
    <cellStyle name="Normal 32" xfId="1775"/>
    <cellStyle name="Normal 33" xfId="6"/>
    <cellStyle name="Normal 33 2" xfId="1776"/>
    <cellStyle name="Normal 34" xfId="1777"/>
    <cellStyle name="Normal 35" xfId="1778"/>
    <cellStyle name="Normal 35 2" xfId="1779"/>
    <cellStyle name="Normal 35 3" xfId="1780"/>
    <cellStyle name="Normal 36" xfId="1781"/>
    <cellStyle name="Normal 37" xfId="1782"/>
    <cellStyle name="Normal 38" xfId="1783"/>
    <cellStyle name="Normal 39" xfId="1784"/>
    <cellStyle name="Normal 39 2" xfId="1785"/>
    <cellStyle name="Normal 39 2 2" xfId="1786"/>
    <cellStyle name="Normal 39 2 2 2" xfId="1787"/>
    <cellStyle name="Normal 39 2 3" xfId="1788"/>
    <cellStyle name="Normal 39 2_Marge Var." xfId="1789"/>
    <cellStyle name="Normal 39 3" xfId="1790"/>
    <cellStyle name="Normal 39 3 2" xfId="1791"/>
    <cellStyle name="Normal 39 4" xfId="1792"/>
    <cellStyle name="Normal 39 4 2" xfId="1793"/>
    <cellStyle name="Normal 39 5" xfId="1794"/>
    <cellStyle name="Normal 39 6" xfId="1795"/>
    <cellStyle name="Normal 39_Hoja3" xfId="1796"/>
    <cellStyle name="Normal 4" xfId="50"/>
    <cellStyle name="Normal 4 2" xfId="1798"/>
    <cellStyle name="Normal 4 3" xfId="1797"/>
    <cellStyle name="Normal 40" xfId="1799"/>
    <cellStyle name="Normal 40 2" xfId="1800"/>
    <cellStyle name="Normal 40 2 2" xfId="1801"/>
    <cellStyle name="Normal 40 3" xfId="1802"/>
    <cellStyle name="Normal 40 3 2" xfId="1803"/>
    <cellStyle name="Normal 40 4" xfId="1804"/>
    <cellStyle name="Normal 40 5" xfId="1805"/>
    <cellStyle name="Normal 40_Hoja3" xfId="1806"/>
    <cellStyle name="Normal 41" xfId="1807"/>
    <cellStyle name="Normal 41 2" xfId="1808"/>
    <cellStyle name="Normal 41 2 2" xfId="1809"/>
    <cellStyle name="Normal 41 3" xfId="1810"/>
    <cellStyle name="Normal 41 4" xfId="1811"/>
    <cellStyle name="Normal 42" xfId="1812"/>
    <cellStyle name="Normal 42 2" xfId="1813"/>
    <cellStyle name="Normal 43" xfId="1814"/>
    <cellStyle name="Normal 43 2" xfId="1815"/>
    <cellStyle name="Normal 43 2 2" xfId="1816"/>
    <cellStyle name="Normal 43 3" xfId="1817"/>
    <cellStyle name="Normal 43_Marge Var." xfId="1818"/>
    <cellStyle name="Normal 44" xfId="1819"/>
    <cellStyle name="Normal 44 2" xfId="1820"/>
    <cellStyle name="Normal 44 2 2" xfId="1821"/>
    <cellStyle name="Normal 44 3" xfId="1822"/>
    <cellStyle name="Normal 44_Marge Var." xfId="1823"/>
    <cellStyle name="Normal 45" xfId="1824"/>
    <cellStyle name="Normal 45 2" xfId="1825"/>
    <cellStyle name="Normal 45 2 2" xfId="1826"/>
    <cellStyle name="Normal 45 2 2 2" xfId="1827"/>
    <cellStyle name="Normal 45 2 3" xfId="1828"/>
    <cellStyle name="Normal 45 2 3 2" xfId="1829"/>
    <cellStyle name="Normal 45 2 4" xfId="1830"/>
    <cellStyle name="Normal 45 2_Marge Var." xfId="1831"/>
    <cellStyle name="Normal 45 3" xfId="1832"/>
    <cellStyle name="Normal 45 3 2" xfId="1833"/>
    <cellStyle name="Normal 45 4" xfId="1834"/>
    <cellStyle name="Normal 45 4 2" xfId="1835"/>
    <cellStyle name="Normal 45 5" xfId="1836"/>
    <cellStyle name="Normal 45_Marge Var." xfId="1837"/>
    <cellStyle name="Normal 46" xfId="1838"/>
    <cellStyle name="Normal 46 2" xfId="1839"/>
    <cellStyle name="Normal 47" xfId="1840"/>
    <cellStyle name="Normal 47 2" xfId="1841"/>
    <cellStyle name="Normal 48" xfId="1842"/>
    <cellStyle name="Normal 48 2" xfId="1843"/>
    <cellStyle name="Normal 49" xfId="1844"/>
    <cellStyle name="Normal 49 2" xfId="1845"/>
    <cellStyle name="Normal 5" xfId="10"/>
    <cellStyle name="Normal 5 2" xfId="1846"/>
    <cellStyle name="Normal 50" xfId="1847"/>
    <cellStyle name="Normal 50 2" xfId="1848"/>
    <cellStyle name="Normal 51" xfId="1849"/>
    <cellStyle name="Normal 51 2" xfId="1850"/>
    <cellStyle name="Normal 52" xfId="1851"/>
    <cellStyle name="Normal 52 2" xfId="1852"/>
    <cellStyle name="Normal 53" xfId="1853"/>
    <cellStyle name="Normal 53 2" xfId="1854"/>
    <cellStyle name="Normal 54" xfId="1855"/>
    <cellStyle name="Normal 54 2" xfId="1856"/>
    <cellStyle name="Normal 55" xfId="1857"/>
    <cellStyle name="Normal 55 2" xfId="1858"/>
    <cellStyle name="Normal 56" xfId="1859"/>
    <cellStyle name="Normal 56 2" xfId="1860"/>
    <cellStyle name="Normal 57" xfId="1861"/>
    <cellStyle name="Normal 57 2" xfId="1862"/>
    <cellStyle name="Normal 58" xfId="1863"/>
    <cellStyle name="Normal 58 2" xfId="1864"/>
    <cellStyle name="Normal 59" xfId="1865"/>
    <cellStyle name="Normal 59 2" xfId="1866"/>
    <cellStyle name="Normal 6" xfId="1867"/>
    <cellStyle name="Normal 60" xfId="1868"/>
    <cellStyle name="Normal 60 2" xfId="1869"/>
    <cellStyle name="Normal 61" xfId="1870"/>
    <cellStyle name="Normal 61 2" xfId="1871"/>
    <cellStyle name="Normal 61 2 2" xfId="1872"/>
    <cellStyle name="Normal 61 2 3" xfId="1873"/>
    <cellStyle name="Normal 61 3" xfId="1874"/>
    <cellStyle name="Normal 61 4" xfId="1875"/>
    <cellStyle name="Normal 62" xfId="1876"/>
    <cellStyle name="Normal 62 2" xfId="1877"/>
    <cellStyle name="Normal 62 2 2" xfId="1878"/>
    <cellStyle name="Normal 62 2 3" xfId="1879"/>
    <cellStyle name="Normal 62 3" xfId="1880"/>
    <cellStyle name="Normal 62 4" xfId="1881"/>
    <cellStyle name="Normal 63" xfId="64"/>
    <cellStyle name="Normal 63 2" xfId="1882"/>
    <cellStyle name="Normal 63 3" xfId="1883"/>
    <cellStyle name="Normal 63 4" xfId="1884"/>
    <cellStyle name="Normal 64" xfId="1885"/>
    <cellStyle name="Normal 64 2" xfId="1886"/>
    <cellStyle name="Normal 65" xfId="1887"/>
    <cellStyle name="Normal 65 2" xfId="1888"/>
    <cellStyle name="Normal 66" xfId="1889"/>
    <cellStyle name="Normal 66 2" xfId="1890"/>
    <cellStyle name="Normal 67" xfId="1891"/>
    <cellStyle name="Normal 67 2" xfId="1892"/>
    <cellStyle name="Normal 68" xfId="1893"/>
    <cellStyle name="Normal 68 2" xfId="1894"/>
    <cellStyle name="Normal 69" xfId="65"/>
    <cellStyle name="Normal 7" xfId="1895"/>
    <cellStyle name="Normal 8" xfId="1896"/>
    <cellStyle name="Normal 9" xfId="1897"/>
    <cellStyle name="Normal_Modelo" xfId="2"/>
    <cellStyle name="Nota" xfId="2297"/>
    <cellStyle name="Nota 2" xfId="51"/>
    <cellStyle name="Nota 2 2" xfId="1898"/>
    <cellStyle name="Notas 1" xfId="1899"/>
    <cellStyle name="Notas 10" xfId="1900"/>
    <cellStyle name="Notas 11" xfId="1901"/>
    <cellStyle name="Notas 12" xfId="1902"/>
    <cellStyle name="Notas 13" xfId="1903"/>
    <cellStyle name="Notas 14" xfId="1904"/>
    <cellStyle name="Notas 15" xfId="1905"/>
    <cellStyle name="Notas 16" xfId="1906"/>
    <cellStyle name="Notas 17" xfId="1907"/>
    <cellStyle name="Notas 18" xfId="1908"/>
    <cellStyle name="Notas 19" xfId="1909"/>
    <cellStyle name="Notas 2" xfId="1910"/>
    <cellStyle name="Notas 2 2" xfId="1911"/>
    <cellStyle name="Notas 2 3" xfId="1912"/>
    <cellStyle name="Notas 2_120416_Seguiment_matrícula" xfId="1913"/>
    <cellStyle name="Notas 20" xfId="1914"/>
    <cellStyle name="Notas 21" xfId="1915"/>
    <cellStyle name="Notas 22" xfId="1916"/>
    <cellStyle name="Notas 23" xfId="1917"/>
    <cellStyle name="Notas 24" xfId="1918"/>
    <cellStyle name="Notas 25" xfId="1919"/>
    <cellStyle name="Notas 26" xfId="1920"/>
    <cellStyle name="Notas 27" xfId="1921"/>
    <cellStyle name="Notas 28" xfId="1922"/>
    <cellStyle name="Notas 29" xfId="1923"/>
    <cellStyle name="Notas 3" xfId="1924"/>
    <cellStyle name="Notas 30" xfId="1925"/>
    <cellStyle name="Notas 31" xfId="1926"/>
    <cellStyle name="Notas 32" xfId="1927"/>
    <cellStyle name="Notas 33" xfId="1928"/>
    <cellStyle name="Notas 34" xfId="1929"/>
    <cellStyle name="Notas 35" xfId="1930"/>
    <cellStyle name="Notas 36" xfId="1931"/>
    <cellStyle name="Notas 37" xfId="1932"/>
    <cellStyle name="Notas 38" xfId="1933"/>
    <cellStyle name="Notas 39" xfId="1934"/>
    <cellStyle name="Notas 4" xfId="1935"/>
    <cellStyle name="Notas 40" xfId="1936"/>
    <cellStyle name="Notas 41" xfId="1937"/>
    <cellStyle name="Notas 42" xfId="1938"/>
    <cellStyle name="Notas 43" xfId="1939"/>
    <cellStyle name="Notas 44" xfId="1940"/>
    <cellStyle name="Notas 45" xfId="1941"/>
    <cellStyle name="Notas 46" xfId="1942"/>
    <cellStyle name="Notas 47" xfId="1943"/>
    <cellStyle name="Notas 5" xfId="1944"/>
    <cellStyle name="Notas 6" xfId="1945"/>
    <cellStyle name="Notas 7" xfId="1946"/>
    <cellStyle name="Notas 8" xfId="1947"/>
    <cellStyle name="Notas 9" xfId="1948"/>
    <cellStyle name="Percent 2" xfId="5"/>
    <cellStyle name="Percentatge 2" xfId="2308"/>
    <cellStyle name="Percentual 2" xfId="1949"/>
    <cellStyle name="Percentual 2 2" xfId="1950"/>
    <cellStyle name="Percentual 2 3" xfId="1951"/>
    <cellStyle name="Percentual 3" xfId="1952"/>
    <cellStyle name="Percentual 4" xfId="1953"/>
    <cellStyle name="Percentual 4 2" xfId="1954"/>
    <cellStyle name="Percentual 5" xfId="2267"/>
    <cellStyle name="Piloto de Datos Ángulo" xfId="1955"/>
    <cellStyle name="Piloto de Datos Campo" xfId="1956"/>
    <cellStyle name="Piloto de Datos Resultado" xfId="1957"/>
    <cellStyle name="Piloto de Datos Título" xfId="1958"/>
    <cellStyle name="Piloto de Datos Valor" xfId="1959"/>
    <cellStyle name="Porcentaje 2" xfId="1960"/>
    <cellStyle name="Porcentaje 2 2" xfId="1961"/>
    <cellStyle name="Porcentaje 2 2 2" xfId="1962"/>
    <cellStyle name="Porcentaje 2 3" xfId="1963"/>
    <cellStyle name="Porcentaje 2 4" xfId="1964"/>
    <cellStyle name="Porcentaje 3" xfId="1965"/>
    <cellStyle name="Porcentaje 3 2" xfId="1966"/>
    <cellStyle name="Porcentaje 3 2 2" xfId="1967"/>
    <cellStyle name="Porcentaje 3 3" xfId="1968"/>
    <cellStyle name="Porcentaje 4" xfId="1969"/>
    <cellStyle name="Porcentaje 4 2" xfId="1970"/>
    <cellStyle name="Porcentaje 5" xfId="1971"/>
    <cellStyle name="Porcentaje 5 2" xfId="1972"/>
    <cellStyle name="Porcentaje 5 2 2" xfId="1973"/>
    <cellStyle name="Porcentaje 5 3" xfId="1974"/>
    <cellStyle name="Porcentaje 6" xfId="2306"/>
    <cellStyle name="Porcentual 2" xfId="1975"/>
    <cellStyle name="Porcentual 2 2" xfId="1976"/>
    <cellStyle name="Porcentual 2 2 2" xfId="1977"/>
    <cellStyle name="Porcentual 2 3" xfId="1978"/>
    <cellStyle name="Porcentual 3" xfId="1979"/>
    <cellStyle name="Porcentual 4" xfId="1980"/>
    <cellStyle name="Porcentual 5" xfId="1981"/>
    <cellStyle name="Porcentual 5 2" xfId="1982"/>
    <cellStyle name="Porcentual 5 2 2" xfId="1983"/>
    <cellStyle name="Porcentual 5 2 2 2" xfId="1984"/>
    <cellStyle name="Porcentual 5 2 3" xfId="1985"/>
    <cellStyle name="Porcentual 6" xfId="1986"/>
    <cellStyle name="Porcentual 7" xfId="1987"/>
    <cellStyle name="Porcentual 7 2" xfId="1988"/>
    <cellStyle name="Porcentual 7 2 2" xfId="1989"/>
    <cellStyle name="Porcentual 7 3" xfId="1990"/>
    <cellStyle name="Porcentual 8" xfId="1991"/>
    <cellStyle name="Porcentual 8 2" xfId="1992"/>
    <cellStyle name="Porcentual 9" xfId="2309"/>
    <cellStyle name="Resultat" xfId="2298"/>
    <cellStyle name="Resultat 2" xfId="52"/>
    <cellStyle name="Resultat 2 2" xfId="1993"/>
    <cellStyle name="Salida 1" xfId="1994"/>
    <cellStyle name="Salida 10" xfId="1995"/>
    <cellStyle name="Salida 11" xfId="1996"/>
    <cellStyle name="Salida 12" xfId="1997"/>
    <cellStyle name="Salida 13" xfId="1998"/>
    <cellStyle name="Salida 14" xfId="1999"/>
    <cellStyle name="Salida 15" xfId="2000"/>
    <cellStyle name="Salida 16" xfId="2001"/>
    <cellStyle name="Salida 17" xfId="2002"/>
    <cellStyle name="Salida 18" xfId="2003"/>
    <cellStyle name="Salida 19" xfId="2004"/>
    <cellStyle name="Salida 2" xfId="2005"/>
    <cellStyle name="Salida 2 2" xfId="2006"/>
    <cellStyle name="Salida 2 3" xfId="2007"/>
    <cellStyle name="Salida 2_120416_Seguiment_matrícula" xfId="2008"/>
    <cellStyle name="Salida 20" xfId="2009"/>
    <cellStyle name="Salida 21" xfId="2010"/>
    <cellStyle name="Salida 22" xfId="2011"/>
    <cellStyle name="Salida 23" xfId="2012"/>
    <cellStyle name="Salida 24" xfId="2013"/>
    <cellStyle name="Salida 25" xfId="2014"/>
    <cellStyle name="Salida 26" xfId="2015"/>
    <cellStyle name="Salida 27" xfId="2016"/>
    <cellStyle name="Salida 28" xfId="2017"/>
    <cellStyle name="Salida 29" xfId="2018"/>
    <cellStyle name="Salida 3" xfId="2019"/>
    <cellStyle name="Salida 30" xfId="2020"/>
    <cellStyle name="Salida 31" xfId="2021"/>
    <cellStyle name="Salida 32" xfId="2022"/>
    <cellStyle name="Salida 33" xfId="2023"/>
    <cellStyle name="Salida 34" xfId="2024"/>
    <cellStyle name="Salida 35" xfId="2025"/>
    <cellStyle name="Salida 36" xfId="2026"/>
    <cellStyle name="Salida 37" xfId="2027"/>
    <cellStyle name="Salida 38" xfId="2028"/>
    <cellStyle name="Salida 39" xfId="2029"/>
    <cellStyle name="Salida 4" xfId="2030"/>
    <cellStyle name="Salida 40" xfId="2031"/>
    <cellStyle name="Salida 41" xfId="2032"/>
    <cellStyle name="Salida 42" xfId="2033"/>
    <cellStyle name="Salida 43" xfId="2034"/>
    <cellStyle name="Salida 44" xfId="2035"/>
    <cellStyle name="Salida 45" xfId="2036"/>
    <cellStyle name="Salida 46" xfId="2037"/>
    <cellStyle name="Salida 5" xfId="2038"/>
    <cellStyle name="Salida 6" xfId="2039"/>
    <cellStyle name="Salida 7" xfId="2040"/>
    <cellStyle name="Salida 8" xfId="2041"/>
    <cellStyle name="Salida 9" xfId="2042"/>
    <cellStyle name="SAPBEXchaText" xfId="53"/>
    <cellStyle name="Text d'advertiment" xfId="2299"/>
    <cellStyle name="Text d'advertiment 2" xfId="54"/>
    <cellStyle name="Text d'advertiment 2 2" xfId="2043"/>
    <cellStyle name="Text explicatiu" xfId="2300"/>
    <cellStyle name="Text explicatiu 2" xfId="55"/>
    <cellStyle name="Text explicatiu 2 2" xfId="2044"/>
    <cellStyle name="Texto de advertencia 1" xfId="2045"/>
    <cellStyle name="Texto de advertencia 10" xfId="2046"/>
    <cellStyle name="Texto de advertencia 11" xfId="2047"/>
    <cellStyle name="Texto de advertencia 12" xfId="2048"/>
    <cellStyle name="Texto de advertencia 13" xfId="2049"/>
    <cellStyle name="Texto de advertencia 14" xfId="2050"/>
    <cellStyle name="Texto de advertencia 15" xfId="2051"/>
    <cellStyle name="Texto de advertencia 16" xfId="2052"/>
    <cellStyle name="Texto de advertencia 17" xfId="2053"/>
    <cellStyle name="Texto de advertencia 18" xfId="2054"/>
    <cellStyle name="Texto de advertencia 19" xfId="2055"/>
    <cellStyle name="Texto de advertencia 2" xfId="2056"/>
    <cellStyle name="Texto de advertencia 2 2" xfId="2057"/>
    <cellStyle name="Texto de advertencia 2 3" xfId="2058"/>
    <cellStyle name="Texto de advertencia 20" xfId="2059"/>
    <cellStyle name="Texto de advertencia 21" xfId="2060"/>
    <cellStyle name="Texto de advertencia 22" xfId="2061"/>
    <cellStyle name="Texto de advertencia 23" xfId="2062"/>
    <cellStyle name="Texto de advertencia 24" xfId="2063"/>
    <cellStyle name="Texto de advertencia 25" xfId="2064"/>
    <cellStyle name="Texto de advertencia 26" xfId="2065"/>
    <cellStyle name="Texto de advertencia 27" xfId="2066"/>
    <cellStyle name="Texto de advertencia 28" xfId="2067"/>
    <cellStyle name="Texto de advertencia 29" xfId="2068"/>
    <cellStyle name="Texto de advertencia 3" xfId="2069"/>
    <cellStyle name="Texto de advertencia 30" xfId="2070"/>
    <cellStyle name="Texto de advertencia 31" xfId="2071"/>
    <cellStyle name="Texto de advertencia 32" xfId="2072"/>
    <cellStyle name="Texto de advertencia 33" xfId="2073"/>
    <cellStyle name="Texto de advertencia 34" xfId="2074"/>
    <cellStyle name="Texto de advertencia 35" xfId="2075"/>
    <cellStyle name="Texto de advertencia 36" xfId="2076"/>
    <cellStyle name="Texto de advertencia 37" xfId="2077"/>
    <cellStyle name="Texto de advertencia 38" xfId="2078"/>
    <cellStyle name="Texto de advertencia 39" xfId="2079"/>
    <cellStyle name="Texto de advertencia 4" xfId="2080"/>
    <cellStyle name="Texto de advertencia 40" xfId="2081"/>
    <cellStyle name="Texto de advertencia 41" xfId="2082"/>
    <cellStyle name="Texto de advertencia 42" xfId="2083"/>
    <cellStyle name="Texto de advertencia 5" xfId="2084"/>
    <cellStyle name="Texto de advertencia 6" xfId="2085"/>
    <cellStyle name="Texto de advertencia 7" xfId="2086"/>
    <cellStyle name="Texto de advertencia 8" xfId="2087"/>
    <cellStyle name="Texto de advertencia 9" xfId="2088"/>
    <cellStyle name="Texto explicativo 1" xfId="2089"/>
    <cellStyle name="Texto explicativo 10" xfId="2090"/>
    <cellStyle name="Texto explicativo 11" xfId="2091"/>
    <cellStyle name="Texto explicativo 12" xfId="2092"/>
    <cellStyle name="Texto explicativo 13" xfId="2093"/>
    <cellStyle name="Texto explicativo 14" xfId="2094"/>
    <cellStyle name="Texto explicativo 15" xfId="2095"/>
    <cellStyle name="Texto explicativo 16" xfId="2096"/>
    <cellStyle name="Texto explicativo 17" xfId="2097"/>
    <cellStyle name="Texto explicativo 18" xfId="2098"/>
    <cellStyle name="Texto explicativo 19" xfId="2099"/>
    <cellStyle name="Texto explicativo 2" xfId="2100"/>
    <cellStyle name="Texto explicativo 20" xfId="2101"/>
    <cellStyle name="Texto explicativo 21" xfId="2102"/>
    <cellStyle name="Texto explicativo 22" xfId="2103"/>
    <cellStyle name="Texto explicativo 23" xfId="2104"/>
    <cellStyle name="Texto explicativo 24" xfId="2105"/>
    <cellStyle name="Texto explicativo 25" xfId="2106"/>
    <cellStyle name="Texto explicativo 26" xfId="2107"/>
    <cellStyle name="Texto explicativo 27" xfId="2108"/>
    <cellStyle name="Texto explicativo 28" xfId="2109"/>
    <cellStyle name="Texto explicativo 29" xfId="2110"/>
    <cellStyle name="Texto explicativo 3" xfId="2111"/>
    <cellStyle name="Texto explicativo 30" xfId="2112"/>
    <cellStyle name="Texto explicativo 31" xfId="2113"/>
    <cellStyle name="Texto explicativo 32" xfId="2114"/>
    <cellStyle name="Texto explicativo 33" xfId="2115"/>
    <cellStyle name="Texto explicativo 34" xfId="2116"/>
    <cellStyle name="Texto explicativo 35" xfId="2117"/>
    <cellStyle name="Texto explicativo 36" xfId="2118"/>
    <cellStyle name="Texto explicativo 37" xfId="2119"/>
    <cellStyle name="Texto explicativo 38" xfId="2120"/>
    <cellStyle name="Texto explicativo 39" xfId="2121"/>
    <cellStyle name="Texto explicativo 4" xfId="2122"/>
    <cellStyle name="Texto explicativo 40" xfId="2123"/>
    <cellStyle name="Texto explicativo 41" xfId="2124"/>
    <cellStyle name="Texto explicativo 42" xfId="2125"/>
    <cellStyle name="Texto explicativo 5" xfId="2126"/>
    <cellStyle name="Texto explicativo 6" xfId="2127"/>
    <cellStyle name="Texto explicativo 7" xfId="2128"/>
    <cellStyle name="Texto explicativo 8" xfId="2129"/>
    <cellStyle name="Texto explicativo 9" xfId="2130"/>
    <cellStyle name="Títol" xfId="2301"/>
    <cellStyle name="Títol 1" xfId="2302"/>
    <cellStyle name="Títol 1 2" xfId="56"/>
    <cellStyle name="Títol 1 2 2" xfId="2131"/>
    <cellStyle name="Títol 2" xfId="2303"/>
    <cellStyle name="Títol 2 2" xfId="57"/>
    <cellStyle name="Títol 2 2 2" xfId="2132"/>
    <cellStyle name="Títol 3" xfId="2304"/>
    <cellStyle name="Títol 3 2" xfId="58"/>
    <cellStyle name="Títol 3 2 2" xfId="2133"/>
    <cellStyle name="Títol 4" xfId="2305"/>
    <cellStyle name="Títol 4 2" xfId="59"/>
    <cellStyle name="Títol 4 2 2" xfId="2134"/>
    <cellStyle name="Títol 5" xfId="60"/>
    <cellStyle name="Títol 5 2" xfId="2135"/>
    <cellStyle name="Título 1" xfId="2136"/>
    <cellStyle name="Título 1 1" xfId="2137"/>
    <cellStyle name="Título 1 10" xfId="2138"/>
    <cellStyle name="Título 1 11" xfId="2139"/>
    <cellStyle name="Título 1 12" xfId="2140"/>
    <cellStyle name="Título 1 13" xfId="2141"/>
    <cellStyle name="Título 1 14" xfId="2142"/>
    <cellStyle name="Título 1 15" xfId="2143"/>
    <cellStyle name="Título 1 16" xfId="2144"/>
    <cellStyle name="Título 1 17" xfId="2145"/>
    <cellStyle name="Título 1 18" xfId="2146"/>
    <cellStyle name="Título 1 19" xfId="2147"/>
    <cellStyle name="Título 1 2" xfId="2148"/>
    <cellStyle name="Título 1 20" xfId="2149"/>
    <cellStyle name="Título 1 21" xfId="2150"/>
    <cellStyle name="Título 1 22" xfId="2151"/>
    <cellStyle name="Título 1 23" xfId="2152"/>
    <cellStyle name="Título 1 24" xfId="2153"/>
    <cellStyle name="Título 1 25" xfId="2154"/>
    <cellStyle name="Título 1 26" xfId="2155"/>
    <cellStyle name="Título 1 27" xfId="2156"/>
    <cellStyle name="Título 1 28" xfId="2157"/>
    <cellStyle name="Título 1 29" xfId="2158"/>
    <cellStyle name="Título 1 3" xfId="2159"/>
    <cellStyle name="Título 1 30" xfId="2160"/>
    <cellStyle name="Título 1 31" xfId="2161"/>
    <cellStyle name="Título 1 32" xfId="2162"/>
    <cellStyle name="Título 1 33" xfId="2163"/>
    <cellStyle name="Título 1 34" xfId="2164"/>
    <cellStyle name="Título 1 35" xfId="2165"/>
    <cellStyle name="Título 1 36" xfId="2166"/>
    <cellStyle name="Título 1 37" xfId="2167"/>
    <cellStyle name="Título 1 38" xfId="2168"/>
    <cellStyle name="Título 1 39" xfId="2169"/>
    <cellStyle name="Título 1 4" xfId="2170"/>
    <cellStyle name="Título 1 40" xfId="2171"/>
    <cellStyle name="Título 1 41" xfId="2172"/>
    <cellStyle name="Título 1 42" xfId="2173"/>
    <cellStyle name="Título 1 5" xfId="2174"/>
    <cellStyle name="Título 1 6" xfId="2175"/>
    <cellStyle name="Título 1 7" xfId="2176"/>
    <cellStyle name="Título 1 8" xfId="2177"/>
    <cellStyle name="Título 1 9" xfId="2178"/>
    <cellStyle name="Título 1_Hoja3" xfId="2179"/>
    <cellStyle name="Título 10" xfId="2180"/>
    <cellStyle name="Título 11" xfId="2181"/>
    <cellStyle name="Título 12" xfId="2182"/>
    <cellStyle name="Título 13" xfId="2183"/>
    <cellStyle name="Título 14" xfId="2184"/>
    <cellStyle name="Título 15" xfId="2185"/>
    <cellStyle name="Título 16" xfId="2186"/>
    <cellStyle name="Título 17" xfId="2187"/>
    <cellStyle name="Título 18" xfId="2188"/>
    <cellStyle name="Título 19" xfId="2189"/>
    <cellStyle name="Título 2 1" xfId="2190"/>
    <cellStyle name="Título 2 10" xfId="2191"/>
    <cellStyle name="Título 2 11" xfId="2192"/>
    <cellStyle name="Título 2 12" xfId="2193"/>
    <cellStyle name="Título 2 13" xfId="2194"/>
    <cellStyle name="Título 2 14" xfId="2195"/>
    <cellStyle name="Título 2 15" xfId="2196"/>
    <cellStyle name="Título 2 16" xfId="2197"/>
    <cellStyle name="Título 2 17" xfId="2198"/>
    <cellStyle name="Título 2 18" xfId="2199"/>
    <cellStyle name="Título 2 19" xfId="2200"/>
    <cellStyle name="Título 2 2" xfId="2201"/>
    <cellStyle name="Título 2 20" xfId="2202"/>
    <cellStyle name="Título 2 21" xfId="2203"/>
    <cellStyle name="Título 2 22" xfId="2204"/>
    <cellStyle name="Título 2 23" xfId="2205"/>
    <cellStyle name="Título 2 24" xfId="2206"/>
    <cellStyle name="Título 2 25" xfId="2207"/>
    <cellStyle name="Título 2 26" xfId="2208"/>
    <cellStyle name="Título 2 27" xfId="2209"/>
    <cellStyle name="Título 2 28" xfId="2210"/>
    <cellStyle name="Título 2 29" xfId="2211"/>
    <cellStyle name="Título 2 3" xfId="2212"/>
    <cellStyle name="Título 2 30" xfId="2213"/>
    <cellStyle name="Título 2 31" xfId="2214"/>
    <cellStyle name="Título 2 32" xfId="2215"/>
    <cellStyle name="Título 2 33" xfId="2216"/>
    <cellStyle name="Título 2 34" xfId="2217"/>
    <cellStyle name="Título 2 35" xfId="2218"/>
    <cellStyle name="Título 2 36" xfId="2219"/>
    <cellStyle name="Título 2 37" xfId="2220"/>
    <cellStyle name="Título 2 38" xfId="2221"/>
    <cellStyle name="Título 2 39" xfId="2222"/>
    <cellStyle name="Título 2 4" xfId="2223"/>
    <cellStyle name="Título 2 40" xfId="2224"/>
    <cellStyle name="Título 2 41" xfId="2225"/>
    <cellStyle name="Título 2 42" xfId="2226"/>
    <cellStyle name="Título 2 5" xfId="2227"/>
    <cellStyle name="Título 2 6" xfId="2228"/>
    <cellStyle name="Título 2 7" xfId="2229"/>
    <cellStyle name="Título 2 8" xfId="2230"/>
    <cellStyle name="Título 2 9" xfId="2231"/>
    <cellStyle name="Título 20" xfId="2232"/>
    <cellStyle name="Título 21" xfId="2233"/>
    <cellStyle name="Título 22" xfId="2234"/>
    <cellStyle name="Título 23" xfId="2235"/>
    <cellStyle name="Título 24" xfId="2236"/>
    <cellStyle name="Título 25" xfId="2237"/>
    <cellStyle name="Título 26" xfId="2238"/>
    <cellStyle name="Título 27" xfId="2239"/>
    <cellStyle name="Título 28" xfId="2240"/>
    <cellStyle name="Título 29" xfId="2241"/>
    <cellStyle name="Título 3 1" xfId="2242"/>
    <cellStyle name="Título 3 10" xfId="2243"/>
    <cellStyle name="Título 3 11" xfId="2244"/>
    <cellStyle name="Título 3 12" xfId="2245"/>
    <cellStyle name="Título 3 13" xfId="2246"/>
    <cellStyle name="Título 3 14" xfId="2247"/>
    <cellStyle name="Título 3 15" xfId="2248"/>
    <cellStyle name="Título 3 16" xfId="2249"/>
    <cellStyle name="Título 3 17" xfId="2250"/>
    <cellStyle name="Título 3 18" xfId="2251"/>
    <cellStyle name="Título 3 2" xfId="2252"/>
    <cellStyle name="Título 3 3" xfId="2253"/>
    <cellStyle name="Título 3 4" xfId="2254"/>
    <cellStyle name="Título 3 5" xfId="2255"/>
    <cellStyle name="Título 3 6" xfId="2256"/>
    <cellStyle name="Título 4" xfId="2257"/>
    <cellStyle name="Título 5" xfId="2258"/>
    <cellStyle name="Título 6" xfId="2259"/>
    <cellStyle name="Título 7" xfId="2260"/>
    <cellStyle name="Título 8" xfId="2261"/>
    <cellStyle name="Total 1" xfId="2262"/>
    <cellStyle name="Total 2" xfId="62"/>
    <cellStyle name="Total 2 2" xfId="2263"/>
    <cellStyle name="Total 3" xfId="63"/>
    <cellStyle name="Total 3 2" xfId="2264"/>
    <cellStyle name="Total 4" xfId="61"/>
    <cellStyle name="Total 4 2" xfId="2265"/>
    <cellStyle name="Total 5" xfId="2266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06\FUOC'17%20ok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8"/>
  <sheetViews>
    <sheetView zoomScale="85" zoomScaleNormal="85" workbookViewId="0">
      <selection activeCell="I44" sqref="I44"/>
    </sheetView>
  </sheetViews>
  <sheetFormatPr defaultColWidth="11.453125" defaultRowHeight="13" x14ac:dyDescent="0.3"/>
  <cols>
    <col min="1" max="1" width="3.81640625" style="27" customWidth="1"/>
    <col min="2" max="2" width="3" style="4" customWidth="1"/>
    <col min="3" max="3" width="2.453125" style="27" bestFit="1" customWidth="1"/>
    <col min="4" max="4" width="66.7265625" style="27" customWidth="1"/>
    <col min="5" max="6" width="14.54296875" style="27" bestFit="1" customWidth="1"/>
    <col min="7" max="7" width="4.26953125" style="27" customWidth="1"/>
    <col min="8" max="8" width="2.26953125" style="27" bestFit="1" customWidth="1"/>
    <col min="9" max="9" width="58" style="27" bestFit="1" customWidth="1"/>
    <col min="10" max="10" width="15.453125" style="27" bestFit="1" customWidth="1"/>
    <col min="11" max="11" width="13.26953125" style="27" bestFit="1" customWidth="1"/>
    <col min="12" max="16384" width="11.453125" style="27"/>
  </cols>
  <sheetData>
    <row r="1" spans="2:11" x14ac:dyDescent="0.3">
      <c r="B1" s="91" t="s">
        <v>153</v>
      </c>
      <c r="C1" s="91"/>
      <c r="D1" s="91"/>
      <c r="E1" s="91"/>
      <c r="F1" s="91"/>
    </row>
    <row r="3" spans="2:11" x14ac:dyDescent="0.3">
      <c r="B3" s="92" t="s">
        <v>191</v>
      </c>
      <c r="C3" s="92"/>
      <c r="D3" s="92"/>
      <c r="E3" s="92"/>
      <c r="F3" s="92"/>
    </row>
    <row r="4" spans="2:11" ht="12.5" x14ac:dyDescent="0.25">
      <c r="B4" s="93" t="s">
        <v>154</v>
      </c>
      <c r="C4" s="93"/>
      <c r="D4" s="93"/>
      <c r="E4" s="93"/>
      <c r="F4" s="93"/>
    </row>
    <row r="5" spans="2:11" x14ac:dyDescent="0.3">
      <c r="C5" s="28"/>
    </row>
    <row r="6" spans="2:11" x14ac:dyDescent="0.3">
      <c r="C6" s="28"/>
    </row>
    <row r="7" spans="2:11" s="4" customFormat="1" ht="12.75" customHeight="1" x14ac:dyDescent="0.3">
      <c r="B7" s="29"/>
      <c r="C7" s="50"/>
      <c r="D7" s="67"/>
      <c r="E7" s="3" t="s">
        <v>157</v>
      </c>
      <c r="F7" s="3" t="s">
        <v>157</v>
      </c>
      <c r="G7" s="29"/>
      <c r="H7" s="51"/>
      <c r="I7" s="2"/>
      <c r="J7" s="3" t="s">
        <v>157</v>
      </c>
      <c r="K7" s="3" t="s">
        <v>157</v>
      </c>
    </row>
    <row r="8" spans="2:11" s="4" customFormat="1" ht="12.75" customHeight="1" x14ac:dyDescent="0.3">
      <c r="B8" s="30"/>
      <c r="C8" s="52"/>
      <c r="D8" s="102" t="s">
        <v>155</v>
      </c>
      <c r="E8" s="32">
        <v>2021</v>
      </c>
      <c r="F8" s="32">
        <v>2020</v>
      </c>
      <c r="G8" s="30"/>
      <c r="H8" s="53"/>
      <c r="I8" s="31" t="s">
        <v>156</v>
      </c>
      <c r="J8" s="32">
        <v>2021</v>
      </c>
      <c r="K8" s="32">
        <v>2020</v>
      </c>
    </row>
    <row r="9" spans="2:11" ht="12.75" customHeight="1" x14ac:dyDescent="0.3">
      <c r="B9" s="33"/>
      <c r="C9" s="75"/>
      <c r="D9" s="98"/>
      <c r="E9" s="47"/>
      <c r="F9" s="47"/>
      <c r="G9" s="29"/>
      <c r="H9" s="37"/>
      <c r="I9" s="50"/>
      <c r="J9" s="47"/>
      <c r="K9" s="47"/>
    </row>
    <row r="10" spans="2:11" s="4" customFormat="1" ht="12.75" customHeight="1" x14ac:dyDescent="0.3">
      <c r="B10" s="33" t="s">
        <v>1</v>
      </c>
      <c r="C10" s="75"/>
      <c r="D10" s="103" t="s">
        <v>2</v>
      </c>
      <c r="E10" s="34">
        <v>64486068.920000002</v>
      </c>
      <c r="F10" s="34">
        <v>63666287.920000002</v>
      </c>
      <c r="G10" s="33" t="s">
        <v>1</v>
      </c>
      <c r="H10" s="54"/>
      <c r="I10" s="74" t="s">
        <v>57</v>
      </c>
      <c r="J10" s="80">
        <v>24047118.969999999</v>
      </c>
      <c r="K10" s="80">
        <v>23340265.5</v>
      </c>
    </row>
    <row r="11" spans="2:11" s="4" customFormat="1" ht="12.75" customHeight="1" x14ac:dyDescent="0.3">
      <c r="B11" s="33" t="s">
        <v>3</v>
      </c>
      <c r="C11" s="75"/>
      <c r="D11" s="103" t="s">
        <v>4</v>
      </c>
      <c r="E11" s="56">
        <v>21946288.890000001</v>
      </c>
      <c r="F11" s="56">
        <v>19098654.649999999</v>
      </c>
      <c r="G11" s="33" t="s">
        <v>58</v>
      </c>
      <c r="H11" s="54"/>
      <c r="I11" s="74" t="s">
        <v>59</v>
      </c>
      <c r="J11" s="81">
        <v>4992289.67</v>
      </c>
      <c r="K11" s="81">
        <v>5855722.75</v>
      </c>
    </row>
    <row r="12" spans="2:11" s="4" customFormat="1" ht="12.75" customHeight="1" x14ac:dyDescent="0.3">
      <c r="B12" s="33"/>
      <c r="C12" s="75" t="s">
        <v>5</v>
      </c>
      <c r="D12" s="98" t="s">
        <v>6</v>
      </c>
      <c r="E12" s="35">
        <v>6477.4</v>
      </c>
      <c r="F12" s="35">
        <v>16610.3</v>
      </c>
      <c r="G12" s="33" t="s">
        <v>3</v>
      </c>
      <c r="H12" s="28"/>
      <c r="I12" s="74" t="s">
        <v>60</v>
      </c>
      <c r="J12" s="81">
        <v>189038.93</v>
      </c>
      <c r="K12" s="81">
        <v>189038.93</v>
      </c>
    </row>
    <row r="13" spans="2:11" ht="12.75" customHeight="1" x14ac:dyDescent="0.3">
      <c r="B13" s="33"/>
      <c r="C13" s="75" t="s">
        <v>8</v>
      </c>
      <c r="D13" s="98" t="s">
        <v>9</v>
      </c>
      <c r="E13" s="35">
        <v>9108687.5</v>
      </c>
      <c r="F13" s="35">
        <v>7902134.6200000001</v>
      </c>
      <c r="G13" s="33"/>
      <c r="H13" s="28" t="s">
        <v>29</v>
      </c>
      <c r="I13" s="75" t="s">
        <v>61</v>
      </c>
      <c r="J13" s="82">
        <v>189038.93</v>
      </c>
      <c r="K13" s="82">
        <v>189038.93</v>
      </c>
    </row>
    <row r="14" spans="2:11" ht="12.75" customHeight="1" x14ac:dyDescent="0.3">
      <c r="B14" s="33"/>
      <c r="C14" s="75" t="s">
        <v>10</v>
      </c>
      <c r="D14" s="98" t="s">
        <v>11</v>
      </c>
      <c r="E14" s="35">
        <v>6150800.04</v>
      </c>
      <c r="F14" s="35">
        <v>6477135.2800000003</v>
      </c>
      <c r="G14" s="33" t="s">
        <v>18</v>
      </c>
      <c r="H14" s="28"/>
      <c r="I14" s="74" t="s">
        <v>62</v>
      </c>
      <c r="J14" s="83" t="s">
        <v>188</v>
      </c>
      <c r="K14" s="83" t="s">
        <v>188</v>
      </c>
    </row>
    <row r="15" spans="2:11" ht="12.75" customHeight="1" x14ac:dyDescent="0.3">
      <c r="B15" s="33"/>
      <c r="C15" s="75" t="s">
        <v>12</v>
      </c>
      <c r="D15" s="98" t="s">
        <v>13</v>
      </c>
      <c r="E15" s="35">
        <v>6508886.7800000003</v>
      </c>
      <c r="F15" s="35">
        <v>4524674.28</v>
      </c>
      <c r="G15" s="33"/>
      <c r="H15" s="28" t="s">
        <v>29</v>
      </c>
      <c r="I15" s="75" t="s">
        <v>63</v>
      </c>
      <c r="J15" s="84" t="s">
        <v>188</v>
      </c>
      <c r="K15" s="84" t="s">
        <v>188</v>
      </c>
    </row>
    <row r="16" spans="2:11" ht="12.75" customHeight="1" x14ac:dyDescent="0.3">
      <c r="B16" s="33"/>
      <c r="C16" s="75" t="s">
        <v>14</v>
      </c>
      <c r="D16" s="98" t="s">
        <v>15</v>
      </c>
      <c r="E16" s="35">
        <v>171437.17</v>
      </c>
      <c r="F16" s="35">
        <v>178100.17</v>
      </c>
      <c r="G16" s="33"/>
      <c r="H16" s="28" t="s">
        <v>20</v>
      </c>
      <c r="I16" s="75" t="s">
        <v>64</v>
      </c>
      <c r="J16" s="84" t="s">
        <v>188</v>
      </c>
      <c r="K16" s="84" t="s">
        <v>188</v>
      </c>
    </row>
    <row r="17" spans="2:11" ht="12.75" customHeight="1" x14ac:dyDescent="0.3">
      <c r="B17" s="33" t="s">
        <v>18</v>
      </c>
      <c r="C17" s="75"/>
      <c r="D17" s="103" t="s">
        <v>19</v>
      </c>
      <c r="E17" s="57">
        <v>33684779.329999998</v>
      </c>
      <c r="F17" s="57">
        <v>33549399.850000001</v>
      </c>
      <c r="G17" s="33" t="s">
        <v>65</v>
      </c>
      <c r="H17" s="28"/>
      <c r="I17" s="74" t="s">
        <v>66</v>
      </c>
      <c r="J17" s="81">
        <v>5666683.8200000003</v>
      </c>
      <c r="K17" s="81">
        <v>1666194.85</v>
      </c>
    </row>
    <row r="18" spans="2:11" ht="12.75" customHeight="1" x14ac:dyDescent="0.3">
      <c r="B18" s="33"/>
      <c r="C18" s="75" t="s">
        <v>20</v>
      </c>
      <c r="D18" s="98" t="s">
        <v>21</v>
      </c>
      <c r="E18" s="35">
        <v>29519498.600000001</v>
      </c>
      <c r="F18" s="35">
        <v>30441335.670000002</v>
      </c>
      <c r="G18" s="33" t="s">
        <v>31</v>
      </c>
      <c r="H18" s="28"/>
      <c r="I18" s="74" t="s">
        <v>67</v>
      </c>
      <c r="J18" s="81">
        <v>-863433.08</v>
      </c>
      <c r="K18" s="81">
        <v>4000488.97</v>
      </c>
    </row>
    <row r="19" spans="2:11" ht="12.75" customHeight="1" x14ac:dyDescent="0.3">
      <c r="B19" s="33"/>
      <c r="C19" s="75" t="s">
        <v>5</v>
      </c>
      <c r="D19" s="98" t="s">
        <v>22</v>
      </c>
      <c r="E19" s="35">
        <v>1200550.73</v>
      </c>
      <c r="F19" s="35">
        <v>885920.72</v>
      </c>
      <c r="G19" s="33"/>
      <c r="H19" s="28"/>
      <c r="I19" s="74"/>
      <c r="J19" s="85"/>
      <c r="K19" s="85"/>
    </row>
    <row r="20" spans="2:11" ht="12.75" customHeight="1" x14ac:dyDescent="0.3">
      <c r="B20" s="33"/>
      <c r="C20" s="75" t="s">
        <v>8</v>
      </c>
      <c r="D20" s="98" t="s">
        <v>24</v>
      </c>
      <c r="E20" s="35">
        <v>1009460.77</v>
      </c>
      <c r="F20" s="35">
        <v>609323.36</v>
      </c>
      <c r="G20" s="33" t="s">
        <v>68</v>
      </c>
      <c r="H20" s="28"/>
      <c r="I20" s="74" t="s">
        <v>69</v>
      </c>
      <c r="J20" s="81">
        <v>19054829.300000001</v>
      </c>
      <c r="K20" s="81">
        <v>17484542.75</v>
      </c>
    </row>
    <row r="21" spans="2:11" ht="12.75" customHeight="1" x14ac:dyDescent="0.3">
      <c r="B21" s="33"/>
      <c r="C21" s="75" t="s">
        <v>10</v>
      </c>
      <c r="D21" s="98" t="s">
        <v>25</v>
      </c>
      <c r="E21" s="35">
        <v>1775215.87</v>
      </c>
      <c r="F21" s="35">
        <v>1379080.11</v>
      </c>
      <c r="G21" s="33"/>
      <c r="H21" s="28" t="s">
        <v>29</v>
      </c>
      <c r="I21" s="75" t="s">
        <v>70</v>
      </c>
      <c r="J21" s="86">
        <v>18034432.43</v>
      </c>
      <c r="K21" s="86">
        <v>16560997.98</v>
      </c>
    </row>
    <row r="22" spans="2:11" ht="12.75" customHeight="1" x14ac:dyDescent="0.3">
      <c r="B22" s="33"/>
      <c r="C22" s="75" t="s">
        <v>14</v>
      </c>
      <c r="D22" s="98" t="s">
        <v>26</v>
      </c>
      <c r="E22" s="35">
        <v>180053.36</v>
      </c>
      <c r="F22" s="35">
        <v>233739.99</v>
      </c>
      <c r="G22" s="33"/>
      <c r="H22" s="28" t="s">
        <v>20</v>
      </c>
      <c r="I22" s="75" t="s">
        <v>71</v>
      </c>
      <c r="J22" s="86">
        <v>4219.49</v>
      </c>
      <c r="K22" s="86">
        <v>9318.64</v>
      </c>
    </row>
    <row r="23" spans="2:11" ht="12.75" customHeight="1" x14ac:dyDescent="0.3">
      <c r="B23" s="33" t="s">
        <v>27</v>
      </c>
      <c r="C23" s="75"/>
      <c r="D23" s="103" t="s">
        <v>28</v>
      </c>
      <c r="E23" s="57">
        <v>644270.77</v>
      </c>
      <c r="F23" s="57">
        <v>3836828.45</v>
      </c>
      <c r="G23" s="33"/>
      <c r="H23" s="28" t="s">
        <v>5</v>
      </c>
      <c r="I23" s="75" t="s">
        <v>72</v>
      </c>
      <c r="J23" s="86">
        <v>1016177.38</v>
      </c>
      <c r="K23" s="86">
        <v>914226.13</v>
      </c>
    </row>
    <row r="24" spans="2:11" ht="12.75" customHeight="1" x14ac:dyDescent="0.3">
      <c r="B24" s="33"/>
      <c r="C24" s="75" t="s">
        <v>29</v>
      </c>
      <c r="D24" s="98" t="s">
        <v>30</v>
      </c>
      <c r="E24" s="58">
        <v>280453.39</v>
      </c>
      <c r="F24" s="58">
        <v>3818865.13</v>
      </c>
      <c r="G24" s="33"/>
      <c r="H24" s="28"/>
      <c r="J24" s="87"/>
      <c r="K24" s="87"/>
    </row>
    <row r="25" spans="2:11" ht="12.75" customHeight="1" x14ac:dyDescent="0.3">
      <c r="B25" s="33"/>
      <c r="C25" s="75" t="s">
        <v>20</v>
      </c>
      <c r="D25" s="98" t="s">
        <v>176</v>
      </c>
      <c r="E25" s="58">
        <v>363817.38</v>
      </c>
      <c r="F25" s="58">
        <v>17963.32</v>
      </c>
      <c r="G25" s="33" t="s">
        <v>36</v>
      </c>
      <c r="H25" s="28"/>
      <c r="I25" s="74" t="s">
        <v>73</v>
      </c>
      <c r="J25" s="80">
        <v>19180967.239999998</v>
      </c>
      <c r="K25" s="80">
        <v>20397301.59</v>
      </c>
    </row>
    <row r="26" spans="2:11" ht="12.75" customHeight="1" x14ac:dyDescent="0.3">
      <c r="B26" s="33" t="s">
        <v>31</v>
      </c>
      <c r="C26" s="75"/>
      <c r="D26" s="103" t="s">
        <v>32</v>
      </c>
      <c r="E26" s="57">
        <v>8210729.9299999997</v>
      </c>
      <c r="F26" s="57">
        <v>7181404.9699999997</v>
      </c>
      <c r="G26" s="33" t="s">
        <v>3</v>
      </c>
      <c r="H26" s="28"/>
      <c r="I26" s="74" t="s">
        <v>74</v>
      </c>
      <c r="J26" s="81">
        <v>68425.19</v>
      </c>
      <c r="K26" s="81">
        <v>83281.179999999993</v>
      </c>
    </row>
    <row r="27" spans="2:11" ht="12.75" customHeight="1" x14ac:dyDescent="0.3">
      <c r="B27" s="33"/>
      <c r="C27" s="75" t="s">
        <v>29</v>
      </c>
      <c r="D27" s="98" t="s">
        <v>30</v>
      </c>
      <c r="E27" s="35">
        <v>1022.19</v>
      </c>
      <c r="F27" s="35">
        <v>1022.19</v>
      </c>
      <c r="G27" s="33"/>
      <c r="H27" s="28" t="s">
        <v>29</v>
      </c>
      <c r="I27" s="75" t="s">
        <v>177</v>
      </c>
      <c r="J27" s="84" t="s">
        <v>188</v>
      </c>
      <c r="K27" s="84" t="s">
        <v>188</v>
      </c>
    </row>
    <row r="28" spans="2:11" ht="12.75" customHeight="1" x14ac:dyDescent="0.3">
      <c r="B28" s="33"/>
      <c r="C28" s="75" t="s">
        <v>20</v>
      </c>
      <c r="D28" s="98" t="s">
        <v>33</v>
      </c>
      <c r="E28" s="35">
        <v>7644605.0599999996</v>
      </c>
      <c r="F28" s="35">
        <v>6605236.7599999998</v>
      </c>
      <c r="G28" s="33"/>
      <c r="H28" s="28" t="s">
        <v>7</v>
      </c>
      <c r="I28" s="75" t="s">
        <v>75</v>
      </c>
      <c r="J28" s="82">
        <v>68425.19</v>
      </c>
      <c r="K28" s="82">
        <v>83281.179999999993</v>
      </c>
    </row>
    <row r="29" spans="2:11" ht="12.75" customHeight="1" x14ac:dyDescent="0.3">
      <c r="B29" s="33"/>
      <c r="C29" s="75" t="s">
        <v>34</v>
      </c>
      <c r="D29" s="98" t="s">
        <v>35</v>
      </c>
      <c r="E29" s="35">
        <v>565102.68000000005</v>
      </c>
      <c r="F29" s="94">
        <v>575146.02</v>
      </c>
      <c r="G29" s="33" t="s">
        <v>38</v>
      </c>
      <c r="H29" s="28"/>
      <c r="I29" s="74" t="s">
        <v>76</v>
      </c>
      <c r="J29" s="81">
        <v>18961082.800000001</v>
      </c>
      <c r="K29" s="81">
        <v>18924931.600000001</v>
      </c>
    </row>
    <row r="30" spans="2:11" ht="12.75" customHeight="1" x14ac:dyDescent="0.3">
      <c r="B30" s="33"/>
      <c r="C30" s="75"/>
      <c r="D30" s="98"/>
      <c r="E30" s="48"/>
      <c r="G30" s="33"/>
      <c r="H30" s="28" t="s">
        <v>29</v>
      </c>
      <c r="I30" s="75" t="s">
        <v>178</v>
      </c>
      <c r="J30" s="82">
        <v>11288201.689999999</v>
      </c>
      <c r="K30" s="82">
        <v>12206054.609999999</v>
      </c>
    </row>
    <row r="31" spans="2:11" ht="12.75" customHeight="1" x14ac:dyDescent="0.3">
      <c r="B31" s="33" t="s">
        <v>36</v>
      </c>
      <c r="C31" s="75"/>
      <c r="D31" s="103" t="s">
        <v>37</v>
      </c>
      <c r="E31" s="101">
        <v>39370518</v>
      </c>
      <c r="F31" s="95">
        <v>32262853.920000002</v>
      </c>
      <c r="G31" s="33"/>
      <c r="H31" s="28" t="s">
        <v>5</v>
      </c>
      <c r="I31" s="75" t="s">
        <v>77</v>
      </c>
      <c r="J31" s="82">
        <v>7672881.1100000003</v>
      </c>
      <c r="K31" s="82">
        <v>6718876.9900000002</v>
      </c>
    </row>
    <row r="32" spans="2:11" s="4" customFormat="1" ht="12.75" customHeight="1" x14ac:dyDescent="0.3">
      <c r="B32" s="33" t="s">
        <v>38</v>
      </c>
      <c r="C32" s="75"/>
      <c r="D32" s="103" t="s">
        <v>39</v>
      </c>
      <c r="E32" s="57">
        <v>93390.56</v>
      </c>
      <c r="F32" s="96">
        <v>571625.73</v>
      </c>
      <c r="G32" s="33" t="s">
        <v>18</v>
      </c>
      <c r="H32" s="28"/>
      <c r="I32" s="74" t="s">
        <v>180</v>
      </c>
      <c r="J32" s="81"/>
      <c r="K32" s="81">
        <v>1233271.79</v>
      </c>
    </row>
    <row r="33" spans="2:11" ht="12.75" customHeight="1" x14ac:dyDescent="0.3">
      <c r="B33" s="33"/>
      <c r="C33" s="75" t="s">
        <v>29</v>
      </c>
      <c r="D33" s="98" t="s">
        <v>40</v>
      </c>
      <c r="E33" s="58">
        <v>93390.56</v>
      </c>
      <c r="F33" s="97">
        <v>571625.73</v>
      </c>
      <c r="G33" s="33" t="s">
        <v>65</v>
      </c>
      <c r="H33" s="28"/>
      <c r="I33" s="73" t="s">
        <v>189</v>
      </c>
      <c r="J33" s="88">
        <v>151459.25</v>
      </c>
      <c r="K33" s="88">
        <v>155817.01999999999</v>
      </c>
    </row>
    <row r="34" spans="2:11" ht="12.75" customHeight="1" x14ac:dyDescent="0.3">
      <c r="B34" s="33"/>
      <c r="C34" s="75"/>
      <c r="D34" s="98"/>
      <c r="E34" s="48"/>
      <c r="F34" s="98"/>
      <c r="G34" s="33" t="s">
        <v>78</v>
      </c>
      <c r="H34" s="28"/>
      <c r="I34" s="74" t="s">
        <v>79</v>
      </c>
      <c r="J34" s="55">
        <v>60628500.710000001</v>
      </c>
      <c r="K34" s="55">
        <v>52191574.75</v>
      </c>
    </row>
    <row r="35" spans="2:11" ht="13.5" customHeight="1" x14ac:dyDescent="0.3">
      <c r="B35" s="33" t="s">
        <v>18</v>
      </c>
      <c r="C35" s="75"/>
      <c r="D35" s="103" t="s">
        <v>41</v>
      </c>
      <c r="E35" s="57">
        <v>20345222.289999999</v>
      </c>
      <c r="F35" s="96">
        <v>17607610.030000001</v>
      </c>
      <c r="G35" s="33" t="s">
        <v>38</v>
      </c>
      <c r="H35" s="28"/>
      <c r="I35" s="74" t="s">
        <v>179</v>
      </c>
      <c r="J35" s="83" t="s">
        <v>188</v>
      </c>
      <c r="K35" s="83" t="s">
        <v>188</v>
      </c>
    </row>
    <row r="36" spans="2:11" ht="12.75" customHeight="1" x14ac:dyDescent="0.3">
      <c r="B36" s="33"/>
      <c r="C36" s="75" t="s">
        <v>29</v>
      </c>
      <c r="D36" s="98" t="s">
        <v>42</v>
      </c>
      <c r="E36" s="58">
        <v>20054030.960000001</v>
      </c>
      <c r="F36" s="97">
        <v>17464716.789999999</v>
      </c>
      <c r="G36" s="33" t="s">
        <v>18</v>
      </c>
      <c r="H36" s="28"/>
      <c r="I36" s="76" t="s">
        <v>80</v>
      </c>
      <c r="J36" s="81">
        <v>7689702.9299999997</v>
      </c>
      <c r="K36" s="81">
        <v>4136395.9</v>
      </c>
    </row>
    <row r="37" spans="2:11" ht="12.75" customHeight="1" x14ac:dyDescent="0.3">
      <c r="B37" s="33"/>
      <c r="C37" s="104"/>
      <c r="D37" s="98" t="s">
        <v>43</v>
      </c>
      <c r="E37" s="35">
        <v>6108823.7699999996</v>
      </c>
      <c r="F37" s="94">
        <v>7683576.5099999998</v>
      </c>
      <c r="G37" s="33"/>
      <c r="H37" s="28" t="s">
        <v>29</v>
      </c>
      <c r="I37" s="75" t="s">
        <v>81</v>
      </c>
      <c r="J37" s="82">
        <v>2900645.98</v>
      </c>
      <c r="K37" s="82">
        <v>899963.35</v>
      </c>
    </row>
    <row r="38" spans="2:11" ht="12.75" customHeight="1" x14ac:dyDescent="0.3">
      <c r="B38" s="33"/>
      <c r="C38" s="104"/>
      <c r="D38" s="98" t="s">
        <v>44</v>
      </c>
      <c r="E38" s="35">
        <v>12078353.83</v>
      </c>
      <c r="F38" s="94">
        <v>8128639.8499999996</v>
      </c>
      <c r="G38" s="33"/>
      <c r="H38" s="28" t="s">
        <v>5</v>
      </c>
      <c r="I38" s="75" t="s">
        <v>77</v>
      </c>
      <c r="J38" s="82">
        <v>4789056.95</v>
      </c>
      <c r="K38" s="82">
        <v>3236432.55</v>
      </c>
    </row>
    <row r="39" spans="2:11" ht="12.75" customHeight="1" x14ac:dyDescent="0.3">
      <c r="B39" s="33"/>
      <c r="C39" s="104"/>
      <c r="D39" s="98" t="s">
        <v>45</v>
      </c>
      <c r="E39" s="35">
        <v>1866853.36</v>
      </c>
      <c r="F39" s="94">
        <v>1652500.43</v>
      </c>
      <c r="G39" s="33" t="s">
        <v>65</v>
      </c>
      <c r="H39" s="28"/>
      <c r="I39" s="76" t="s">
        <v>82</v>
      </c>
      <c r="J39" s="83" t="s">
        <v>188</v>
      </c>
      <c r="K39" s="83" t="s">
        <v>188</v>
      </c>
    </row>
    <row r="40" spans="2:11" s="4" customFormat="1" ht="12.75" customHeight="1" x14ac:dyDescent="0.3">
      <c r="B40" s="33"/>
      <c r="C40" s="75" t="s">
        <v>20</v>
      </c>
      <c r="D40" s="98" t="s">
        <v>46</v>
      </c>
      <c r="E40" s="35">
        <v>44653.2</v>
      </c>
      <c r="F40" s="94">
        <v>6285.31</v>
      </c>
      <c r="G40" s="33"/>
      <c r="H40" s="28" t="s">
        <v>20</v>
      </c>
      <c r="I40" s="77" t="s">
        <v>83</v>
      </c>
      <c r="J40" s="84" t="s">
        <v>188</v>
      </c>
      <c r="K40" s="84" t="s">
        <v>188</v>
      </c>
    </row>
    <row r="41" spans="2:11" s="4" customFormat="1" ht="12.75" customHeight="1" x14ac:dyDescent="0.3">
      <c r="B41" s="33"/>
      <c r="C41" s="75" t="s">
        <v>7</v>
      </c>
      <c r="D41" s="98" t="s">
        <v>47</v>
      </c>
      <c r="E41" s="35">
        <v>214475.43</v>
      </c>
      <c r="F41" s="94">
        <v>125475.61</v>
      </c>
      <c r="G41" s="33"/>
      <c r="H41" s="28" t="s">
        <v>7</v>
      </c>
      <c r="I41" s="77" t="s">
        <v>84</v>
      </c>
      <c r="J41" s="84" t="s">
        <v>188</v>
      </c>
      <c r="K41" s="84" t="s">
        <v>188</v>
      </c>
    </row>
    <row r="42" spans="2:11" s="4" customFormat="1" ht="12.75" customHeight="1" x14ac:dyDescent="0.3">
      <c r="B42" s="33"/>
      <c r="C42" s="75" t="s">
        <v>34</v>
      </c>
      <c r="D42" s="98" t="s">
        <v>48</v>
      </c>
      <c r="E42" s="35">
        <v>748.91</v>
      </c>
      <c r="F42" s="94">
        <v>2330</v>
      </c>
      <c r="G42" s="33"/>
      <c r="H42" s="28" t="s">
        <v>34</v>
      </c>
      <c r="I42" s="77" t="s">
        <v>85</v>
      </c>
      <c r="J42" s="89"/>
      <c r="K42" s="89"/>
    </row>
    <row r="43" spans="2:11" s="4" customFormat="1" ht="12.75" customHeight="1" x14ac:dyDescent="0.3">
      <c r="B43" s="33"/>
      <c r="C43" s="75" t="s">
        <v>10</v>
      </c>
      <c r="D43" s="98" t="s">
        <v>49</v>
      </c>
      <c r="E43" s="35">
        <v>31313.79</v>
      </c>
      <c r="F43" s="94">
        <v>8802.32</v>
      </c>
      <c r="G43" s="33" t="s">
        <v>31</v>
      </c>
      <c r="H43" s="28"/>
      <c r="I43" s="76" t="s">
        <v>86</v>
      </c>
      <c r="J43" s="81">
        <v>41192372.359999999</v>
      </c>
      <c r="K43" s="81">
        <v>35039982.689999998</v>
      </c>
    </row>
    <row r="44" spans="2:11" s="4" customFormat="1" ht="12.75" customHeight="1" x14ac:dyDescent="0.3">
      <c r="B44" s="33" t="s">
        <v>23</v>
      </c>
      <c r="C44" s="75"/>
      <c r="D44" s="98"/>
      <c r="E44" s="36">
        <v>4000</v>
      </c>
      <c r="F44" s="99">
        <v>153626.81</v>
      </c>
      <c r="G44" s="33"/>
      <c r="H44" s="28" t="s">
        <v>29</v>
      </c>
      <c r="I44" s="75" t="s">
        <v>87</v>
      </c>
      <c r="J44" s="82">
        <v>27941197.859999999</v>
      </c>
      <c r="K44" s="82">
        <v>23949330.559999999</v>
      </c>
    </row>
    <row r="45" spans="2:11" s="4" customFormat="1" ht="12.75" customHeight="1" x14ac:dyDescent="0.3">
      <c r="B45" s="33"/>
      <c r="C45" s="75" t="s">
        <v>192</v>
      </c>
      <c r="D45" s="98" t="s">
        <v>35</v>
      </c>
      <c r="E45" s="35">
        <v>4000</v>
      </c>
      <c r="F45" s="94">
        <v>153626.81</v>
      </c>
      <c r="G45" s="33"/>
      <c r="H45" s="28" t="s">
        <v>20</v>
      </c>
      <c r="I45" s="75" t="s">
        <v>88</v>
      </c>
      <c r="J45" s="82">
        <v>89870.27</v>
      </c>
      <c r="K45" s="84" t="s">
        <v>188</v>
      </c>
    </row>
    <row r="46" spans="2:11" s="4" customFormat="1" ht="12.75" customHeight="1" x14ac:dyDescent="0.3">
      <c r="B46" s="33" t="s">
        <v>31</v>
      </c>
      <c r="C46" s="75"/>
      <c r="D46" s="103" t="s">
        <v>50</v>
      </c>
      <c r="E46" s="36">
        <v>6086983</v>
      </c>
      <c r="F46" s="99">
        <v>11328.1</v>
      </c>
      <c r="G46" s="33"/>
      <c r="H46" s="28" t="s">
        <v>5</v>
      </c>
      <c r="I46" s="75" t="s">
        <v>89</v>
      </c>
      <c r="J46" s="89"/>
      <c r="K46" s="89"/>
    </row>
    <row r="47" spans="2:11" s="4" customFormat="1" ht="12.75" customHeight="1" x14ac:dyDescent="0.3">
      <c r="B47" s="33"/>
      <c r="C47" s="75" t="s">
        <v>34</v>
      </c>
      <c r="D47" s="98" t="s">
        <v>35</v>
      </c>
      <c r="E47" s="58">
        <v>6086983</v>
      </c>
      <c r="F47" s="97">
        <v>11328.1</v>
      </c>
      <c r="G47" s="33"/>
      <c r="H47" s="28" t="s">
        <v>7</v>
      </c>
      <c r="I47" s="75" t="s">
        <v>48</v>
      </c>
      <c r="J47" s="82">
        <v>1914713.27</v>
      </c>
      <c r="K47" s="82">
        <v>1540985.32</v>
      </c>
    </row>
    <row r="48" spans="2:11" s="4" customFormat="1" ht="12.75" customHeight="1" x14ac:dyDescent="0.3">
      <c r="B48" s="33" t="s">
        <v>51</v>
      </c>
      <c r="C48" s="75"/>
      <c r="D48" s="103" t="s">
        <v>52</v>
      </c>
      <c r="E48" s="57">
        <v>2169474.73</v>
      </c>
      <c r="F48" s="96">
        <v>1804694.03</v>
      </c>
      <c r="G48" s="33"/>
      <c r="H48" s="28" t="s">
        <v>8</v>
      </c>
      <c r="I48" s="75" t="s">
        <v>90</v>
      </c>
      <c r="J48" s="82">
        <v>3791359.91</v>
      </c>
      <c r="K48" s="82">
        <v>3436919.15</v>
      </c>
    </row>
    <row r="49" spans="2:11" s="4" customFormat="1" ht="12.75" customHeight="1" x14ac:dyDescent="0.3">
      <c r="B49" s="33" t="s">
        <v>53</v>
      </c>
      <c r="C49" s="75"/>
      <c r="D49" s="103" t="s">
        <v>54</v>
      </c>
      <c r="E49" s="57">
        <v>10671447.42</v>
      </c>
      <c r="F49" s="96">
        <v>12113969.220000001</v>
      </c>
      <c r="G49" s="33"/>
      <c r="H49" s="28" t="s">
        <v>10</v>
      </c>
      <c r="I49" s="75" t="s">
        <v>91</v>
      </c>
      <c r="J49" s="82">
        <v>7455231.0499999998</v>
      </c>
      <c r="K49" s="82">
        <v>6112747.6600000001</v>
      </c>
    </row>
    <row r="50" spans="2:11" s="4" customFormat="1" ht="12.75" customHeight="1" x14ac:dyDescent="0.3">
      <c r="B50" s="30"/>
      <c r="C50" s="52" t="s">
        <v>29</v>
      </c>
      <c r="D50" s="59" t="s">
        <v>55</v>
      </c>
      <c r="E50" s="58">
        <v>10671447.42</v>
      </c>
      <c r="F50" s="97">
        <v>12113969.220000001</v>
      </c>
      <c r="G50" s="33" t="s">
        <v>51</v>
      </c>
      <c r="H50" s="28"/>
      <c r="I50" s="76" t="s">
        <v>52</v>
      </c>
      <c r="J50" s="81">
        <v>11746425.42</v>
      </c>
      <c r="K50" s="81">
        <v>13015196.16</v>
      </c>
    </row>
    <row r="51" spans="2:11" s="4" customFormat="1" ht="20.5" customHeight="1" x14ac:dyDescent="0.3">
      <c r="B51" s="30"/>
      <c r="C51" s="52"/>
      <c r="D51" s="31" t="s">
        <v>56</v>
      </c>
      <c r="E51" s="60">
        <v>103856586.92</v>
      </c>
      <c r="F51" s="100">
        <v>95929141.840000004</v>
      </c>
      <c r="G51" s="61"/>
      <c r="H51" s="62"/>
      <c r="I51" s="63" t="s">
        <v>92</v>
      </c>
      <c r="J51" s="80">
        <v>103856586.92</v>
      </c>
      <c r="K51" s="80">
        <v>95929141.840000004</v>
      </c>
    </row>
    <row r="52" spans="2:11" s="4" customFormat="1" ht="12.75" customHeight="1" x14ac:dyDescent="0.3"/>
    <row r="53" spans="2:11" s="4" customFormat="1" ht="8.25" customHeight="1" x14ac:dyDescent="0.3">
      <c r="B53" s="27"/>
      <c r="C53" s="27"/>
      <c r="D53" s="27"/>
      <c r="G53" s="27"/>
    </row>
    <row r="54" spans="2:11" s="4" customFormat="1" ht="12.75" customHeight="1" x14ac:dyDescent="0.3">
      <c r="C54" s="90"/>
      <c r="D54" s="90"/>
      <c r="E54" s="90"/>
      <c r="F54" s="90"/>
      <c r="G54" s="90"/>
    </row>
    <row r="55" spans="2:11" s="4" customFormat="1" ht="12.75" customHeight="1" x14ac:dyDescent="0.3">
      <c r="C55" s="27"/>
      <c r="D55" s="27"/>
      <c r="E55" s="64"/>
      <c r="F55" s="27"/>
    </row>
    <row r="56" spans="2:11" s="4" customFormat="1" ht="12.75" customHeight="1" x14ac:dyDescent="0.3">
      <c r="C56" s="27"/>
      <c r="D56" s="64"/>
      <c r="E56" s="65"/>
      <c r="F56" s="65"/>
    </row>
    <row r="57" spans="2:11" s="4" customFormat="1" ht="12.75" customHeight="1" x14ac:dyDescent="0.3">
      <c r="C57" s="27"/>
      <c r="D57" s="27"/>
      <c r="E57" s="27"/>
      <c r="F57" s="27"/>
    </row>
    <row r="58" spans="2:11" s="4" customFormat="1" ht="12.75" customHeight="1" x14ac:dyDescent="0.3">
      <c r="C58" s="27"/>
      <c r="D58" s="27"/>
      <c r="E58" s="27"/>
      <c r="F58" s="27"/>
    </row>
    <row r="59" spans="2:11" s="4" customFormat="1" ht="12.75" customHeight="1" x14ac:dyDescent="0.3">
      <c r="C59" s="27"/>
      <c r="D59" s="27"/>
      <c r="E59" s="49"/>
      <c r="F59" s="49"/>
    </row>
    <row r="60" spans="2:11" s="4" customFormat="1" ht="12.75" customHeight="1" x14ac:dyDescent="0.3">
      <c r="C60" s="27"/>
      <c r="D60" s="27"/>
      <c r="E60" s="27"/>
      <c r="F60" s="27"/>
    </row>
    <row r="61" spans="2:11" s="4" customFormat="1" ht="12.75" customHeight="1" x14ac:dyDescent="0.3">
      <c r="C61" s="27"/>
      <c r="D61" s="27"/>
      <c r="E61" s="27"/>
      <c r="F61" s="27"/>
    </row>
    <row r="62" spans="2:11" s="4" customFormat="1" ht="12.75" customHeight="1" x14ac:dyDescent="0.3">
      <c r="C62" s="27"/>
      <c r="D62" s="27"/>
      <c r="E62" s="27"/>
      <c r="F62" s="27"/>
    </row>
    <row r="63" spans="2:11" s="4" customFormat="1" ht="12.75" customHeight="1" x14ac:dyDescent="0.3">
      <c r="C63" s="27"/>
      <c r="D63" s="27"/>
      <c r="E63" s="27"/>
      <c r="F63" s="27"/>
    </row>
    <row r="64" spans="2:11" s="4" customFormat="1" ht="12.75" customHeight="1" x14ac:dyDescent="0.3">
      <c r="C64" s="27"/>
      <c r="D64" s="27"/>
      <c r="E64" s="27"/>
      <c r="F64" s="27"/>
    </row>
    <row r="65" spans="3:6" s="4" customFormat="1" ht="12.75" customHeight="1" x14ac:dyDescent="0.3">
      <c r="C65" s="27"/>
      <c r="D65" s="27"/>
      <c r="E65" s="27"/>
      <c r="F65" s="27"/>
    </row>
    <row r="66" spans="3:6" s="4" customFormat="1" ht="12.75" customHeight="1" x14ac:dyDescent="0.3">
      <c r="C66" s="27"/>
      <c r="D66" s="27"/>
      <c r="E66" s="27"/>
      <c r="F66" s="27"/>
    </row>
    <row r="67" spans="3:6" s="4" customFormat="1" ht="12.75" customHeight="1" x14ac:dyDescent="0.3">
      <c r="C67" s="27"/>
      <c r="D67" s="27"/>
      <c r="E67" s="27"/>
      <c r="F67" s="27"/>
    </row>
    <row r="68" spans="3:6" s="4" customFormat="1" ht="12.75" customHeight="1" x14ac:dyDescent="0.3">
      <c r="C68" s="27"/>
      <c r="D68" s="27"/>
      <c r="E68" s="27"/>
      <c r="F68" s="27"/>
    </row>
    <row r="69" spans="3:6" s="4" customFormat="1" ht="12.75" customHeight="1" x14ac:dyDescent="0.3">
      <c r="C69" s="27"/>
      <c r="D69" s="27"/>
      <c r="E69" s="27"/>
      <c r="F69" s="27"/>
    </row>
    <row r="70" spans="3:6" s="4" customFormat="1" ht="12.75" customHeight="1" x14ac:dyDescent="0.3">
      <c r="C70" s="27"/>
      <c r="D70" s="27"/>
      <c r="E70" s="27"/>
      <c r="F70" s="27"/>
    </row>
    <row r="71" spans="3:6" s="4" customFormat="1" ht="12.75" customHeight="1" x14ac:dyDescent="0.3">
      <c r="C71" s="27"/>
      <c r="D71" s="27"/>
      <c r="E71" s="27"/>
      <c r="F71" s="27"/>
    </row>
    <row r="72" spans="3:6" s="4" customFormat="1" ht="12.75" customHeight="1" x14ac:dyDescent="0.3">
      <c r="C72" s="27"/>
      <c r="D72" s="27"/>
      <c r="E72" s="27"/>
      <c r="F72" s="27"/>
    </row>
    <row r="73" spans="3:6" s="4" customFormat="1" ht="12.75" customHeight="1" x14ac:dyDescent="0.3">
      <c r="C73" s="27"/>
      <c r="D73" s="27"/>
      <c r="E73" s="27"/>
      <c r="F73" s="27"/>
    </row>
    <row r="74" spans="3:6" s="4" customFormat="1" ht="12.75" customHeight="1" x14ac:dyDescent="0.3">
      <c r="C74" s="27"/>
      <c r="D74" s="27"/>
      <c r="E74" s="27"/>
      <c r="F74" s="27"/>
    </row>
    <row r="75" spans="3:6" s="4" customFormat="1" ht="12.75" customHeight="1" x14ac:dyDescent="0.3">
      <c r="C75" s="27"/>
      <c r="D75" s="27"/>
      <c r="E75" s="27"/>
      <c r="F75" s="27"/>
    </row>
    <row r="76" spans="3:6" s="4" customFormat="1" ht="12.75" customHeight="1" x14ac:dyDescent="0.3">
      <c r="C76" s="27"/>
      <c r="D76" s="27"/>
      <c r="E76" s="27"/>
      <c r="F76" s="27"/>
    </row>
    <row r="77" spans="3:6" s="4" customFormat="1" ht="12.75" customHeight="1" x14ac:dyDescent="0.3">
      <c r="C77" s="27"/>
      <c r="D77" s="27"/>
      <c r="E77" s="27"/>
      <c r="F77" s="27"/>
    </row>
    <row r="78" spans="3:6" s="4" customFormat="1" ht="12.75" customHeight="1" x14ac:dyDescent="0.3">
      <c r="C78" s="27"/>
      <c r="D78" s="27"/>
      <c r="E78" s="27"/>
      <c r="F78" s="27"/>
    </row>
    <row r="79" spans="3:6" s="4" customFormat="1" ht="12.75" customHeight="1" x14ac:dyDescent="0.3">
      <c r="C79" s="27"/>
      <c r="D79" s="27"/>
      <c r="E79" s="27"/>
      <c r="F79" s="27"/>
    </row>
    <row r="80" spans="3:6" s="4" customFormat="1" ht="12.75" customHeight="1" x14ac:dyDescent="0.3">
      <c r="C80" s="27"/>
      <c r="D80" s="27"/>
      <c r="E80" s="27"/>
      <c r="F80" s="27"/>
    </row>
    <row r="81" ht="12.75" customHeight="1" x14ac:dyDescent="0.3"/>
    <row r="83" ht="15" customHeight="1" x14ac:dyDescent="0.3"/>
    <row r="127" ht="12.75" customHeight="1" x14ac:dyDescent="0.3"/>
    <row r="128" ht="12.75" customHeight="1" x14ac:dyDescent="0.3"/>
  </sheetData>
  <mergeCells count="4">
    <mergeCell ref="C54:G54"/>
    <mergeCell ref="B1:F1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tabSelected="1" topLeftCell="A16" zoomScale="85" zoomScaleNormal="85" workbookViewId="0">
      <selection activeCell="D47" sqref="D47"/>
    </sheetView>
  </sheetViews>
  <sheetFormatPr defaultColWidth="11.453125" defaultRowHeight="13" x14ac:dyDescent="0.3"/>
  <cols>
    <col min="1" max="1" width="3.81640625" style="27" customWidth="1"/>
    <col min="2" max="2" width="0.453125" style="4" customWidth="1"/>
    <col min="3" max="3" width="3.7265625" style="28" customWidth="1"/>
    <col min="4" max="4" width="61.453125" style="27" customWidth="1"/>
    <col min="5" max="5" width="17.1796875" style="27" bestFit="1" customWidth="1"/>
    <col min="6" max="6" width="17.81640625" style="27" bestFit="1" customWidth="1"/>
    <col min="7" max="7" width="3.81640625" style="27" customWidth="1"/>
    <col min="8" max="8" width="18" style="27" customWidth="1"/>
    <col min="9" max="16384" width="11.453125" style="27"/>
  </cols>
  <sheetData>
    <row r="1" spans="2:8" x14ac:dyDescent="0.3">
      <c r="B1" s="91" t="s">
        <v>153</v>
      </c>
      <c r="C1" s="91"/>
      <c r="D1" s="91"/>
      <c r="E1" s="91"/>
      <c r="F1" s="91"/>
    </row>
    <row r="2" spans="2:8" x14ac:dyDescent="0.3">
      <c r="B2" s="92" t="s">
        <v>190</v>
      </c>
      <c r="C2" s="92"/>
      <c r="D2" s="92"/>
      <c r="E2" s="92"/>
      <c r="F2" s="92"/>
    </row>
    <row r="3" spans="2:8" ht="12.5" x14ac:dyDescent="0.25">
      <c r="B3" s="93" t="s">
        <v>154</v>
      </c>
      <c r="C3" s="93"/>
      <c r="D3" s="93"/>
      <c r="E3" s="93"/>
      <c r="F3" s="93"/>
      <c r="H3" s="66"/>
    </row>
    <row r="4" spans="2:8" s="4" customFormat="1" ht="12.75" customHeight="1" x14ac:dyDescent="0.3">
      <c r="B4" s="29"/>
      <c r="C4" s="37"/>
      <c r="D4" s="67"/>
      <c r="E4" s="3" t="s">
        <v>157</v>
      </c>
      <c r="F4" s="3" t="s">
        <v>157</v>
      </c>
    </row>
    <row r="5" spans="2:8" s="4" customFormat="1" ht="12.75" customHeight="1" x14ac:dyDescent="0.3">
      <c r="B5" s="30"/>
      <c r="C5" s="38"/>
      <c r="D5" s="31"/>
      <c r="E5" s="32">
        <v>2021</v>
      </c>
      <c r="F5" s="32">
        <v>2020</v>
      </c>
    </row>
    <row r="6" spans="2:8" s="4" customFormat="1" ht="12.75" customHeight="1" x14ac:dyDescent="0.3">
      <c r="B6" s="33" t="s">
        <v>1</v>
      </c>
      <c r="C6" s="28"/>
      <c r="D6" s="4" t="s">
        <v>93</v>
      </c>
      <c r="E6" s="39"/>
      <c r="F6" s="39"/>
    </row>
    <row r="7" spans="2:8" ht="12.75" customHeight="1" x14ac:dyDescent="0.3">
      <c r="B7" s="33" t="s">
        <v>29</v>
      </c>
      <c r="D7" s="4" t="s">
        <v>94</v>
      </c>
      <c r="E7" s="36">
        <v>150651464.15000001</v>
      </c>
      <c r="F7" s="36">
        <v>139428205.74000001</v>
      </c>
      <c r="H7" s="68"/>
    </row>
    <row r="8" spans="2:8" ht="12.75" customHeight="1" x14ac:dyDescent="0.3">
      <c r="B8" s="33"/>
      <c r="C8" s="28" t="s">
        <v>95</v>
      </c>
      <c r="D8" s="27" t="s">
        <v>96</v>
      </c>
      <c r="E8" s="45">
        <v>118431316.92</v>
      </c>
      <c r="F8" s="45">
        <v>108494238.29000001</v>
      </c>
      <c r="H8" s="69"/>
    </row>
    <row r="9" spans="2:8" ht="12.75" customHeight="1" x14ac:dyDescent="0.3">
      <c r="B9" s="33"/>
      <c r="C9" s="28" t="s">
        <v>97</v>
      </c>
      <c r="D9" s="27" t="s">
        <v>98</v>
      </c>
      <c r="E9" s="45">
        <v>1831375.01</v>
      </c>
      <c r="F9" s="45">
        <v>964655.03</v>
      </c>
      <c r="H9" s="69"/>
    </row>
    <row r="10" spans="2:8" ht="12.75" customHeight="1" x14ac:dyDescent="0.3">
      <c r="B10" s="33"/>
      <c r="C10" s="28" t="s">
        <v>99</v>
      </c>
      <c r="D10" s="27" t="s">
        <v>100</v>
      </c>
      <c r="E10" s="45">
        <v>30752.84</v>
      </c>
      <c r="F10" s="45">
        <v>7000</v>
      </c>
      <c r="H10" s="69"/>
    </row>
    <row r="11" spans="2:8" ht="12.75" customHeight="1" x14ac:dyDescent="0.3">
      <c r="B11" s="33"/>
      <c r="C11" s="28" t="s">
        <v>101</v>
      </c>
      <c r="D11" s="46" t="s">
        <v>102</v>
      </c>
      <c r="E11" s="45">
        <v>30207715.899999999</v>
      </c>
      <c r="F11" s="45">
        <v>29897662.420000002</v>
      </c>
    </row>
    <row r="12" spans="2:8" ht="12.75" customHeight="1" x14ac:dyDescent="0.3">
      <c r="B12" s="33"/>
      <c r="C12" s="28" t="s">
        <v>103</v>
      </c>
      <c r="D12" s="46" t="s">
        <v>104</v>
      </c>
      <c r="E12" s="45">
        <v>83390</v>
      </c>
      <c r="F12" s="45">
        <v>64650</v>
      </c>
    </row>
    <row r="13" spans="2:8" ht="12.75" customHeight="1" x14ac:dyDescent="0.3">
      <c r="B13" s="33"/>
      <c r="C13" s="105" t="s">
        <v>193</v>
      </c>
      <c r="D13" s="106" t="s">
        <v>194</v>
      </c>
      <c r="E13" s="45">
        <v>66913.48</v>
      </c>
      <c r="F13" s="45"/>
    </row>
    <row r="14" spans="2:8" ht="12.75" customHeight="1" x14ac:dyDescent="0.3">
      <c r="B14" s="33" t="s">
        <v>20</v>
      </c>
      <c r="D14" s="4" t="s">
        <v>105</v>
      </c>
      <c r="E14" s="36">
        <v>-5051941.42</v>
      </c>
      <c r="F14" s="36">
        <v>-3701264.84</v>
      </c>
    </row>
    <row r="15" spans="2:8" s="4" customFormat="1" ht="12.75" customHeight="1" x14ac:dyDescent="0.3">
      <c r="B15" s="33" t="s">
        <v>7</v>
      </c>
      <c r="C15" s="28"/>
      <c r="D15" s="4" t="s">
        <v>106</v>
      </c>
      <c r="E15" s="36">
        <v>143911.51</v>
      </c>
      <c r="F15" s="36">
        <v>97958.75</v>
      </c>
    </row>
    <row r="16" spans="2:8" ht="12.75" customHeight="1" x14ac:dyDescent="0.3">
      <c r="B16" s="33" t="s">
        <v>34</v>
      </c>
      <c r="D16" s="4" t="s">
        <v>107</v>
      </c>
      <c r="E16" s="36">
        <v>-1496341.76</v>
      </c>
      <c r="F16" s="36">
        <v>-1181037.42</v>
      </c>
    </row>
    <row r="17" spans="2:7" ht="12.75" customHeight="1" x14ac:dyDescent="0.3">
      <c r="B17" s="33"/>
      <c r="C17" s="28" t="s">
        <v>95</v>
      </c>
      <c r="D17" s="27" t="s">
        <v>108</v>
      </c>
      <c r="E17" s="35">
        <v>-993156.45</v>
      </c>
      <c r="F17" s="35">
        <v>-1104067.25</v>
      </c>
    </row>
    <row r="18" spans="2:7" ht="12.75" customHeight="1" x14ac:dyDescent="0.3">
      <c r="B18" s="33"/>
      <c r="C18" s="28" t="s">
        <v>99</v>
      </c>
      <c r="D18" s="27" t="s">
        <v>181</v>
      </c>
      <c r="E18" s="35">
        <v>-503185.31</v>
      </c>
      <c r="F18" s="35">
        <v>-76970.17</v>
      </c>
    </row>
    <row r="19" spans="2:7" ht="12.75" customHeight="1" x14ac:dyDescent="0.3">
      <c r="B19" s="33" t="s">
        <v>8</v>
      </c>
      <c r="D19" s="4" t="s">
        <v>109</v>
      </c>
      <c r="E19" s="36">
        <v>260068.98</v>
      </c>
      <c r="F19" s="36">
        <v>1177144.54</v>
      </c>
    </row>
    <row r="20" spans="2:7" s="4" customFormat="1" ht="12.75" customHeight="1" x14ac:dyDescent="0.3">
      <c r="B20" s="33"/>
      <c r="C20" s="28" t="s">
        <v>95</v>
      </c>
      <c r="D20" s="46" t="s">
        <v>110</v>
      </c>
      <c r="E20" s="35">
        <v>174614.34</v>
      </c>
      <c r="F20" s="35">
        <v>1121691.81</v>
      </c>
    </row>
    <row r="21" spans="2:7" s="4" customFormat="1" ht="12.75" customHeight="1" x14ac:dyDescent="0.3">
      <c r="B21" s="33"/>
      <c r="C21" s="28" t="s">
        <v>111</v>
      </c>
      <c r="D21" s="46" t="s">
        <v>112</v>
      </c>
      <c r="E21" s="35">
        <v>85454.64</v>
      </c>
      <c r="F21" s="35">
        <v>55452.73</v>
      </c>
    </row>
    <row r="22" spans="2:7" ht="12.75" customHeight="1" x14ac:dyDescent="0.3">
      <c r="B22" s="33" t="s">
        <v>10</v>
      </c>
      <c r="D22" s="4" t="s">
        <v>113</v>
      </c>
      <c r="E22" s="36">
        <v>-64557176.82</v>
      </c>
      <c r="F22" s="36">
        <v>-58841790.18</v>
      </c>
      <c r="G22" s="66"/>
    </row>
    <row r="23" spans="2:7" ht="12.75" customHeight="1" x14ac:dyDescent="0.3">
      <c r="B23" s="33"/>
      <c r="C23" s="28" t="s">
        <v>95</v>
      </c>
      <c r="D23" s="27" t="s">
        <v>114</v>
      </c>
      <c r="E23" s="35">
        <v>-49800287.670000002</v>
      </c>
      <c r="F23" s="35">
        <v>-46109636.789999999</v>
      </c>
    </row>
    <row r="24" spans="2:7" ht="12.75" customHeight="1" x14ac:dyDescent="0.3">
      <c r="B24" s="33"/>
      <c r="C24" s="28" t="s">
        <v>97</v>
      </c>
      <c r="D24" s="27" t="s">
        <v>115</v>
      </c>
      <c r="E24" s="35">
        <v>-14756889.15</v>
      </c>
      <c r="F24" s="35">
        <v>-13360331.539999999</v>
      </c>
    </row>
    <row r="25" spans="2:7" ht="12.75" customHeight="1" x14ac:dyDescent="0.3">
      <c r="B25" s="33"/>
      <c r="C25" s="28" t="s">
        <v>111</v>
      </c>
      <c r="D25" s="27" t="s">
        <v>182</v>
      </c>
      <c r="E25" s="35" t="s">
        <v>187</v>
      </c>
      <c r="F25" s="35">
        <v>628178.15</v>
      </c>
    </row>
    <row r="26" spans="2:7" ht="12.75" customHeight="1" x14ac:dyDescent="0.3">
      <c r="B26" s="33" t="s">
        <v>12</v>
      </c>
      <c r="D26" s="4" t="s">
        <v>116</v>
      </c>
      <c r="E26" s="36">
        <v>-78416638.469999999</v>
      </c>
      <c r="F26" s="36">
        <v>-69788245.609999999</v>
      </c>
    </row>
    <row r="27" spans="2:7" ht="12.75" customHeight="1" x14ac:dyDescent="0.3">
      <c r="B27" s="33"/>
      <c r="C27" s="28" t="s">
        <v>95</v>
      </c>
      <c r="D27" s="27" t="s">
        <v>117</v>
      </c>
      <c r="E27" s="35">
        <v>-78134023.379999995</v>
      </c>
      <c r="F27" s="35">
        <v>-67972142.469999999</v>
      </c>
    </row>
    <row r="28" spans="2:7" ht="12.75" customHeight="1" x14ac:dyDescent="0.3">
      <c r="B28" s="33"/>
      <c r="D28" s="43" t="s">
        <v>118</v>
      </c>
      <c r="E28" s="35">
        <v>-456287.21</v>
      </c>
      <c r="F28" s="35">
        <v>-825160.29</v>
      </c>
    </row>
    <row r="29" spans="2:7" ht="12.75" customHeight="1" x14ac:dyDescent="0.3">
      <c r="B29" s="33"/>
      <c r="D29" s="43" t="s">
        <v>119</v>
      </c>
      <c r="E29" s="35">
        <v>-2243837.91</v>
      </c>
      <c r="F29" s="35">
        <v>-1598838.17</v>
      </c>
    </row>
    <row r="30" spans="2:7" ht="12.75" customHeight="1" x14ac:dyDescent="0.3">
      <c r="B30" s="33"/>
      <c r="D30" s="43" t="s">
        <v>120</v>
      </c>
      <c r="E30" s="35">
        <v>-55084619.439999998</v>
      </c>
      <c r="F30" s="35">
        <v>-51196840.210000001</v>
      </c>
    </row>
    <row r="31" spans="2:7" ht="12.75" customHeight="1" x14ac:dyDescent="0.3">
      <c r="B31" s="33"/>
      <c r="D31" s="43" t="s">
        <v>183</v>
      </c>
      <c r="E31" s="35" t="s">
        <v>187</v>
      </c>
      <c r="F31" s="35">
        <v>-21997.59</v>
      </c>
    </row>
    <row r="32" spans="2:7" ht="12.75" customHeight="1" x14ac:dyDescent="0.3">
      <c r="B32" s="33"/>
      <c r="D32" s="43" t="s">
        <v>121</v>
      </c>
      <c r="E32" s="35">
        <v>-351928.99</v>
      </c>
      <c r="F32" s="35">
        <v>-222078.09</v>
      </c>
    </row>
    <row r="33" spans="2:8" ht="12.75" customHeight="1" x14ac:dyDescent="0.3">
      <c r="B33" s="33"/>
      <c r="D33" s="43" t="s">
        <v>122</v>
      </c>
      <c r="E33" s="35">
        <v>-362827.57</v>
      </c>
      <c r="F33" s="35">
        <v>-326664.87</v>
      </c>
      <c r="H33" s="72"/>
    </row>
    <row r="34" spans="2:8" ht="12.75" customHeight="1" x14ac:dyDescent="0.3">
      <c r="B34" s="33"/>
      <c r="D34" s="43" t="s">
        <v>123</v>
      </c>
      <c r="E34" s="35">
        <v>-7559314.04</v>
      </c>
      <c r="F34" s="35">
        <v>-4436754.1900000004</v>
      </c>
      <c r="H34" s="72"/>
    </row>
    <row r="35" spans="2:8" ht="12.75" customHeight="1" x14ac:dyDescent="0.3">
      <c r="B35" s="33"/>
      <c r="D35" s="43" t="s">
        <v>124</v>
      </c>
      <c r="E35" s="35">
        <v>-584265.73</v>
      </c>
      <c r="F35" s="35">
        <v>-430287.33</v>
      </c>
      <c r="H35" s="72"/>
    </row>
    <row r="36" spans="2:8" ht="12.75" customHeight="1" x14ac:dyDescent="0.3">
      <c r="B36" s="33"/>
      <c r="D36" s="43" t="s">
        <v>125</v>
      </c>
      <c r="E36" s="35">
        <v>-11490942.49</v>
      </c>
      <c r="F36" s="35">
        <v>-8913521.7300000004</v>
      </c>
    </row>
    <row r="37" spans="2:8" ht="12.75" customHeight="1" x14ac:dyDescent="0.3">
      <c r="B37" s="33"/>
      <c r="C37" s="28" t="s">
        <v>97</v>
      </c>
      <c r="D37" s="27" t="s">
        <v>126</v>
      </c>
      <c r="E37" s="35">
        <v>-149174.76</v>
      </c>
      <c r="F37" s="35">
        <v>-167363.32999999999</v>
      </c>
    </row>
    <row r="38" spans="2:8" ht="12.75" customHeight="1" x14ac:dyDescent="0.3">
      <c r="B38" s="33"/>
      <c r="C38" s="28" t="s">
        <v>111</v>
      </c>
      <c r="D38" s="27" t="s">
        <v>127</v>
      </c>
      <c r="E38" s="35">
        <v>-133440.32999999999</v>
      </c>
      <c r="F38" s="35">
        <v>-1647554.44</v>
      </c>
      <c r="H38" s="70"/>
    </row>
    <row r="39" spans="2:8" ht="12.75" customHeight="1" x14ac:dyDescent="0.3">
      <c r="B39" s="33"/>
      <c r="C39" s="28" t="s">
        <v>99</v>
      </c>
      <c r="D39" s="27" t="s">
        <v>184</v>
      </c>
      <c r="E39" s="35" t="s">
        <v>187</v>
      </c>
      <c r="F39" s="35">
        <v>-1185.3699999999999</v>
      </c>
      <c r="H39" s="70"/>
    </row>
    <row r="40" spans="2:8" ht="12.75" customHeight="1" x14ac:dyDescent="0.3">
      <c r="B40" s="33" t="s">
        <v>14</v>
      </c>
      <c r="D40" s="4" t="s">
        <v>128</v>
      </c>
      <c r="E40" s="36">
        <v>-9394916.2799999993</v>
      </c>
      <c r="F40" s="36">
        <v>-8286620.79</v>
      </c>
      <c r="H40" s="70"/>
    </row>
    <row r="41" spans="2:8" ht="12.75" customHeight="1" x14ac:dyDescent="0.3">
      <c r="B41" s="33"/>
      <c r="C41" s="28" t="s">
        <v>95</v>
      </c>
      <c r="D41" s="27" t="s">
        <v>128</v>
      </c>
      <c r="E41" s="35">
        <v>-9394916.2799999993</v>
      </c>
      <c r="F41" s="35">
        <v>-8286620.79</v>
      </c>
      <c r="H41" s="49"/>
    </row>
    <row r="42" spans="2:8" ht="12.75" customHeight="1" x14ac:dyDescent="0.3">
      <c r="B42" s="33" t="s">
        <v>129</v>
      </c>
      <c r="D42" s="4" t="s">
        <v>130</v>
      </c>
      <c r="E42" s="36">
        <v>6222806.9000000004</v>
      </c>
      <c r="F42" s="36">
        <v>5728749.1399999997</v>
      </c>
    </row>
    <row r="43" spans="2:8" ht="12.75" customHeight="1" x14ac:dyDescent="0.3">
      <c r="B43" s="33"/>
      <c r="C43" s="40" t="s">
        <v>131</v>
      </c>
      <c r="D43" s="4" t="s">
        <v>132</v>
      </c>
      <c r="E43" s="36" t="s">
        <v>187</v>
      </c>
      <c r="F43" s="36">
        <v>-3334.35</v>
      </c>
    </row>
    <row r="44" spans="2:8" ht="12.75" customHeight="1" x14ac:dyDescent="0.25">
      <c r="B44" s="71"/>
      <c r="C44" s="28" t="s">
        <v>95</v>
      </c>
      <c r="D44" s="27" t="s">
        <v>185</v>
      </c>
      <c r="E44" s="35" t="s">
        <v>187</v>
      </c>
      <c r="F44" s="35">
        <v>-3334.35</v>
      </c>
    </row>
    <row r="45" spans="2:8" ht="12.75" customHeight="1" x14ac:dyDescent="0.25">
      <c r="B45" s="71"/>
      <c r="C45" s="28" t="s">
        <v>97</v>
      </c>
      <c r="D45" s="27" t="s">
        <v>186</v>
      </c>
      <c r="E45" s="35" t="s">
        <v>187</v>
      </c>
      <c r="F45" s="35" t="s">
        <v>187</v>
      </c>
    </row>
    <row r="46" spans="2:8" ht="12.75" customHeight="1" x14ac:dyDescent="0.3">
      <c r="B46" s="33" t="s">
        <v>133</v>
      </c>
      <c r="D46" s="40" t="s">
        <v>134</v>
      </c>
      <c r="E46" s="36">
        <v>65179.24</v>
      </c>
      <c r="F46" s="36">
        <v>-197695.1</v>
      </c>
    </row>
    <row r="47" spans="2:8" ht="12.75" customHeight="1" x14ac:dyDescent="0.3">
      <c r="B47" s="33" t="s">
        <v>58</v>
      </c>
      <c r="D47" s="4" t="s">
        <v>135</v>
      </c>
      <c r="E47" s="34">
        <v>-1573583.97</v>
      </c>
      <c r="F47" s="34">
        <v>4432069.88</v>
      </c>
    </row>
    <row r="48" spans="2:8" ht="12.75" customHeight="1" x14ac:dyDescent="0.3">
      <c r="B48" s="33"/>
      <c r="D48" s="46"/>
      <c r="E48" s="35"/>
      <c r="F48" s="35"/>
    </row>
    <row r="49" spans="2:8" ht="12.75" customHeight="1" x14ac:dyDescent="0.3">
      <c r="B49" s="33" t="s">
        <v>136</v>
      </c>
      <c r="D49" s="4" t="s">
        <v>137</v>
      </c>
      <c r="E49" s="36">
        <v>1041639.98</v>
      </c>
      <c r="F49" s="36">
        <v>22044.23</v>
      </c>
    </row>
    <row r="50" spans="2:8" ht="12.75" customHeight="1" x14ac:dyDescent="0.3">
      <c r="B50" s="33"/>
      <c r="C50" s="105" t="s">
        <v>95</v>
      </c>
      <c r="D50" s="106" t="s">
        <v>195</v>
      </c>
      <c r="E50" s="35">
        <v>1031788.81</v>
      </c>
      <c r="F50" s="36"/>
    </row>
    <row r="51" spans="2:8" ht="12.75" customHeight="1" x14ac:dyDescent="0.3">
      <c r="B51" s="33"/>
      <c r="C51" s="28" t="s">
        <v>97</v>
      </c>
      <c r="D51" s="27" t="s">
        <v>138</v>
      </c>
      <c r="E51" s="35">
        <v>9851.17</v>
      </c>
      <c r="F51" s="35">
        <v>22044.23</v>
      </c>
    </row>
    <row r="52" spans="2:8" ht="12.75" customHeight="1" x14ac:dyDescent="0.3">
      <c r="B52" s="33" t="s">
        <v>139</v>
      </c>
      <c r="D52" s="4" t="s">
        <v>140</v>
      </c>
      <c r="E52" s="36">
        <v>-348856.48</v>
      </c>
      <c r="F52" s="36">
        <v>-406450</v>
      </c>
    </row>
    <row r="53" spans="2:8" ht="12.75" customHeight="1" x14ac:dyDescent="0.3">
      <c r="B53" s="33"/>
      <c r="C53" s="28" t="s">
        <v>97</v>
      </c>
      <c r="D53" s="27" t="s">
        <v>141</v>
      </c>
      <c r="E53" s="35">
        <v>-348856.48</v>
      </c>
      <c r="F53" s="35">
        <v>-406450</v>
      </c>
    </row>
    <row r="54" spans="2:8" ht="12.75" customHeight="1" x14ac:dyDescent="0.3">
      <c r="B54" s="33" t="s">
        <v>142</v>
      </c>
      <c r="D54" s="4" t="s">
        <v>143</v>
      </c>
      <c r="E54" s="36">
        <v>33173.69</v>
      </c>
      <c r="F54" s="36" t="s">
        <v>187</v>
      </c>
    </row>
    <row r="55" spans="2:8" ht="12.75" customHeight="1" x14ac:dyDescent="0.3">
      <c r="B55" s="33"/>
      <c r="C55" s="105" t="s">
        <v>95</v>
      </c>
      <c r="D55" s="106" t="s">
        <v>196</v>
      </c>
      <c r="E55" s="35">
        <v>33173.69</v>
      </c>
      <c r="F55" s="35" t="s">
        <v>187</v>
      </c>
    </row>
    <row r="56" spans="2:8" ht="12.75" customHeight="1" x14ac:dyDescent="0.3">
      <c r="B56" s="33" t="s">
        <v>144</v>
      </c>
      <c r="D56" s="4" t="s">
        <v>145</v>
      </c>
      <c r="E56" s="36">
        <v>-15806.3</v>
      </c>
      <c r="F56" s="36">
        <v>-28176.880000000001</v>
      </c>
    </row>
    <row r="57" spans="2:8" ht="12.75" customHeight="1" x14ac:dyDescent="0.3">
      <c r="B57" s="33" t="s">
        <v>146</v>
      </c>
      <c r="D57" s="4" t="s">
        <v>147</v>
      </c>
      <c r="E57" s="34">
        <v>710150.89</v>
      </c>
      <c r="F57" s="34">
        <v>-412582.65</v>
      </c>
    </row>
    <row r="58" spans="2:8" ht="12.75" customHeight="1" x14ac:dyDescent="0.3">
      <c r="B58" s="33"/>
      <c r="D58" s="4"/>
      <c r="E58" s="34"/>
      <c r="F58" s="34"/>
    </row>
    <row r="59" spans="2:8" ht="12.75" customHeight="1" x14ac:dyDescent="0.3">
      <c r="B59" s="33" t="s">
        <v>68</v>
      </c>
      <c r="D59" s="4" t="s">
        <v>148</v>
      </c>
      <c r="E59" s="34">
        <v>-863433.08</v>
      </c>
      <c r="F59" s="34">
        <v>4019487.23</v>
      </c>
    </row>
    <row r="60" spans="2:8" ht="12.75" customHeight="1" x14ac:dyDescent="0.3">
      <c r="B60" s="33"/>
      <c r="D60" s="27" t="s">
        <v>158</v>
      </c>
      <c r="E60" s="35"/>
      <c r="F60" s="35">
        <v>-18998.259999999998</v>
      </c>
    </row>
    <row r="61" spans="2:8" ht="12.75" customHeight="1" x14ac:dyDescent="0.3">
      <c r="B61" s="33" t="s">
        <v>149</v>
      </c>
      <c r="D61" s="4" t="s">
        <v>150</v>
      </c>
      <c r="E61" s="34">
        <v>-863433.08</v>
      </c>
      <c r="F61" s="34">
        <v>4000488.97</v>
      </c>
    </row>
    <row r="62" spans="2:8" s="4" customFormat="1" ht="12.75" customHeight="1" x14ac:dyDescent="0.3">
      <c r="B62" s="33"/>
      <c r="C62" s="28"/>
      <c r="E62" s="35"/>
      <c r="F62" s="35"/>
      <c r="H62" s="27"/>
    </row>
    <row r="63" spans="2:8" s="4" customFormat="1" ht="13.5" hidden="1" customHeight="1" x14ac:dyDescent="0.3">
      <c r="B63" s="33"/>
      <c r="C63" s="28"/>
      <c r="D63" s="4" t="s">
        <v>159</v>
      </c>
      <c r="E63" s="35">
        <v>-863433.08</v>
      </c>
      <c r="F63" s="35">
        <v>4000488.97</v>
      </c>
      <c r="H63" s="27"/>
    </row>
    <row r="64" spans="2:8" s="4" customFormat="1" hidden="1" x14ac:dyDescent="0.3">
      <c r="B64" s="33"/>
      <c r="C64" s="28"/>
      <c r="D64" s="27" t="s">
        <v>160</v>
      </c>
      <c r="E64" s="41"/>
      <c r="F64" s="41"/>
      <c r="H64" s="27"/>
    </row>
    <row r="65" spans="2:6" x14ac:dyDescent="0.3">
      <c r="B65" s="30" t="s">
        <v>151</v>
      </c>
      <c r="C65" s="38"/>
      <c r="D65" s="44" t="s">
        <v>152</v>
      </c>
      <c r="E65" s="42">
        <v>-863433.08</v>
      </c>
      <c r="F65" s="42">
        <v>4000488.97</v>
      </c>
    </row>
    <row r="66" spans="2:6" x14ac:dyDescent="0.3">
      <c r="E66" s="78"/>
    </row>
    <row r="67" spans="2:6" x14ac:dyDescent="0.3">
      <c r="E67" s="79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9"/>
  <sheetViews>
    <sheetView workbookViewId="0">
      <selection activeCell="E12" sqref="E12"/>
    </sheetView>
  </sheetViews>
  <sheetFormatPr defaultColWidth="9.1796875" defaultRowHeight="12.5" x14ac:dyDescent="0.25"/>
  <cols>
    <col min="1" max="1" width="39.1796875" style="5" bestFit="1" customWidth="1"/>
    <col min="2" max="2" width="10.54296875" style="6" bestFit="1" customWidth="1"/>
    <col min="3" max="7" width="9.1796875" style="5"/>
    <col min="8" max="8" width="42.1796875" style="5" bestFit="1" customWidth="1"/>
    <col min="9" max="10" width="10.26953125" style="5" bestFit="1" customWidth="1"/>
    <col min="11" max="16384" width="9.1796875" style="5"/>
  </cols>
  <sheetData>
    <row r="4" spans="1:12" x14ac:dyDescent="0.25">
      <c r="D4" s="5" t="s">
        <v>162</v>
      </c>
      <c r="E4" s="6" t="e">
        <f>+#REF!</f>
        <v>#REF!</v>
      </c>
    </row>
    <row r="5" spans="1:12" x14ac:dyDescent="0.25">
      <c r="A5" s="7" t="s">
        <v>163</v>
      </c>
      <c r="B5" s="8">
        <f>338315.92-B10</f>
        <v>378884.53000000026</v>
      </c>
      <c r="E5" s="9">
        <f>+SUM(B8)</f>
        <v>163888.74</v>
      </c>
      <c r="G5" s="10" t="e">
        <f>+E4+G6</f>
        <v>#REF!</v>
      </c>
    </row>
    <row r="6" spans="1:12" x14ac:dyDescent="0.25">
      <c r="A6" s="11" t="s">
        <v>164</v>
      </c>
      <c r="B6" s="12">
        <v>-214995.79</v>
      </c>
      <c r="G6" s="9">
        <v>-32278.67</v>
      </c>
    </row>
    <row r="7" spans="1:12" x14ac:dyDescent="0.25">
      <c r="E7" s="6" t="e">
        <f>+SUM(E4:E5)</f>
        <v>#REF!</v>
      </c>
    </row>
    <row r="8" spans="1:12" x14ac:dyDescent="0.25">
      <c r="A8" s="5" t="s">
        <v>165</v>
      </c>
      <c r="B8" s="6">
        <v>163888.74</v>
      </c>
      <c r="I8" s="5" t="s">
        <v>166</v>
      </c>
      <c r="J8" s="5" t="s">
        <v>167</v>
      </c>
      <c r="K8" s="5" t="s">
        <v>168</v>
      </c>
    </row>
    <row r="10" spans="1:12" x14ac:dyDescent="0.25">
      <c r="A10" s="5" t="s">
        <v>169</v>
      </c>
      <c r="B10" s="6">
        <v>-40568.610000000248</v>
      </c>
      <c r="H10" s="5" t="e">
        <f>+#REF!</f>
        <v>#REF!</v>
      </c>
      <c r="I10" s="6">
        <v>-1008204.6399999997</v>
      </c>
      <c r="J10" s="6">
        <f>+K10-I10</f>
        <v>1172093.3799999997</v>
      </c>
      <c r="K10" s="6">
        <f>+B8</f>
        <v>163888.74</v>
      </c>
      <c r="L10" s="5" t="s">
        <v>170</v>
      </c>
    </row>
    <row r="11" spans="1:12" x14ac:dyDescent="0.25">
      <c r="H11" s="5" t="e">
        <f>+#REF!</f>
        <v>#REF!</v>
      </c>
      <c r="I11" s="6"/>
      <c r="J11" s="6">
        <f>-J10-K12</f>
        <v>-957097.58999999962</v>
      </c>
      <c r="K11" s="6">
        <f>+B5</f>
        <v>378884.53000000026</v>
      </c>
    </row>
    <row r="12" spans="1:12" x14ac:dyDescent="0.25">
      <c r="H12" s="5" t="e">
        <f>+#REF!</f>
        <v>#REF!</v>
      </c>
      <c r="I12" s="6"/>
      <c r="J12" s="6">
        <f>+K12</f>
        <v>-214995.79</v>
      </c>
      <c r="K12" s="6">
        <f>+B6</f>
        <v>-214995.79</v>
      </c>
    </row>
    <row r="13" spans="1:12" x14ac:dyDescent="0.25">
      <c r="A13" s="13" t="s">
        <v>16</v>
      </c>
      <c r="B13" s="14" t="s">
        <v>17</v>
      </c>
      <c r="C13" s="14"/>
      <c r="D13" s="14"/>
      <c r="E13" s="14" t="s">
        <v>0</v>
      </c>
    </row>
    <row r="14" spans="1:12" x14ac:dyDescent="0.25">
      <c r="A14" s="15">
        <v>655000</v>
      </c>
      <c r="B14" s="16" t="s">
        <v>171</v>
      </c>
      <c r="C14" s="16"/>
      <c r="D14" s="16"/>
      <c r="E14" s="17">
        <v>1172833.8999999999</v>
      </c>
      <c r="J14" s="6">
        <f>+SUM(J10:J12)</f>
        <v>0</v>
      </c>
      <c r="K14" s="6"/>
    </row>
    <row r="15" spans="1:12" x14ac:dyDescent="0.25">
      <c r="A15" s="18">
        <v>694080</v>
      </c>
      <c r="B15" s="1" t="s">
        <v>172</v>
      </c>
      <c r="C15" s="1"/>
      <c r="D15" s="1"/>
      <c r="E15" s="19">
        <v>495311.31000000029</v>
      </c>
    </row>
    <row r="16" spans="1:12" x14ac:dyDescent="0.25">
      <c r="A16" s="18">
        <v>695080</v>
      </c>
      <c r="B16" s="1" t="s">
        <v>173</v>
      </c>
      <c r="C16" s="1"/>
      <c r="D16" s="1"/>
      <c r="E16" s="20">
        <v>66409.240000000005</v>
      </c>
    </row>
    <row r="17" spans="1:5" x14ac:dyDescent="0.25">
      <c r="A17" s="21">
        <v>794080</v>
      </c>
      <c r="B17" s="22" t="s">
        <v>174</v>
      </c>
      <c r="C17" s="22"/>
      <c r="D17" s="22"/>
      <c r="E17" s="19">
        <f>+VLOOKUP(A17,'[26]SyS Comparativo (2)'!$E$7:$G$408,3,9)</f>
        <v>-1504256.47</v>
      </c>
    </row>
    <row r="18" spans="1:5" x14ac:dyDescent="0.25">
      <c r="A18" s="23">
        <v>795000</v>
      </c>
      <c r="B18" s="24" t="s">
        <v>175</v>
      </c>
      <c r="C18" s="24"/>
      <c r="D18" s="24"/>
      <c r="E18" s="25">
        <f>+VLOOKUP(A18,'[26]SyS Comparativo (2)'!$E$7:$G$408,3,9)</f>
        <v>-98687.91</v>
      </c>
    </row>
    <row r="19" spans="1:5" x14ac:dyDescent="0.25">
      <c r="A19" s="1"/>
      <c r="B19" s="1" t="s">
        <v>161</v>
      </c>
      <c r="C19" s="1"/>
      <c r="D19" s="1"/>
      <c r="E19" s="26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Balanç2021</vt:lpstr>
      <vt:lpstr>PiG 2021</vt:lpstr>
      <vt:lpstr>Provisiones Asientos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Josep M. Llorens Pont</cp:lastModifiedBy>
  <cp:lastPrinted>2019-06-19T06:41:49Z</cp:lastPrinted>
  <dcterms:created xsi:type="dcterms:W3CDTF">2017-04-03T19:14:58Z</dcterms:created>
  <dcterms:modified xsi:type="dcterms:W3CDTF">2022-05-31T09:08:45Z</dcterms:modified>
</cp:coreProperties>
</file>