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02 Comptabilitat\11 Informes a Tercers Puntuals - portal - memòries\Portal Transparència Pujat Drive\A publicar al 2024 any en curs pendent Drive\Català\"/>
    </mc:Choice>
  </mc:AlternateContent>
  <xr:revisionPtr revIDLastSave="0" documentId="13_ncr:1_{4AB5B843-1143-41C6-A6C8-FD3DEAF49569}" xr6:coauthVersionLast="47" xr6:coauthVersionMax="47" xr10:uidLastSave="{00000000-0000-0000-0000-000000000000}"/>
  <bookViews>
    <workbookView xWindow="31050" yWindow="585" windowWidth="15120" windowHeight="14685" tabRatio="744" xr2:uid="{00000000-000D-0000-FFFF-FFFF00000000}"/>
  </bookViews>
  <sheets>
    <sheet name="Balanç 2023" sheetId="10" r:id="rId1"/>
    <sheet name="PiG 2023" sheetId="11" r:id="rId2"/>
    <sheet name="Provisiones Asientos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216">[1]Estadisticas!$B$25</definedName>
    <definedName name="_217">[1]Estadisticas!$C$25</definedName>
    <definedName name="_220">[1]Estadisticas!$H$25</definedName>
    <definedName name="_221">[1]Estadisticas!$I$25</definedName>
    <definedName name="_224">[1]Estadisticas!$N$25</definedName>
    <definedName name="_225">[1]Estadisticas!$O$25</definedName>
    <definedName name="_386">[1]Estadisticas!$B$33</definedName>
    <definedName name="_387">[1]Estadisticas!$C$33</definedName>
    <definedName name="_390">[1]Estadisticas!$H$33</definedName>
    <definedName name="_391">[1]Estadisticas!$I$33</definedName>
    <definedName name="_394">[1]Estadisticas!$N$33</definedName>
    <definedName name="_395">[1]Estadisticas!$O$33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A_IMPRESIÓN_IM">#REF!</definedName>
    <definedName name="aa">[2]Recerca!$E$130</definedName>
    <definedName name="AJUSTES">#REF!</definedName>
    <definedName name="AS2DocOpenMode" hidden="1">"AS2DocumentEdit"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>'[3]Ingresos anys anteriors'!#REF!</definedName>
    <definedName name="Canon_IN3">#REF!</definedName>
    <definedName name="canvi">'[4]2000'!$C$12</definedName>
    <definedName name="canvi2">'[5]2000'!$C$12</definedName>
    <definedName name="CANVIO">'[6]2000'!$C$12</definedName>
    <definedName name="Captació_02">#REF!</definedName>
    <definedName name="Captació_03">#REF!</definedName>
    <definedName name="CCC">[7]RTATGOBRES!#REF!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IB">[8]RTATGOBRES!#REF!</definedName>
    <definedName name="COD_CL">#REF!</definedName>
    <definedName name="consultoria">#REF!</definedName>
    <definedName name="Cost_Personal">'[9]Transferencia 2004'!#REF!</definedName>
    <definedName name="Cost_Personal_Innovacio">'[10]2004(2)'!$Q$4</definedName>
    <definedName name="Cost_Personal2">'[11]Transferencia 2004'!#REF!</definedName>
    <definedName name="CostPersonal2">'[11]Transferencia 2004'!#REF!</definedName>
    <definedName name="CPB">[12]RTATGOBRES!#REF!</definedName>
    <definedName name="CTERSACUMA">[13]RSCTEEXPL!#REF!</definedName>
    <definedName name="CTERSMXM">[13]RSCTEEXPL!#REF!</definedName>
    <definedName name="D">#REF!</definedName>
    <definedName name="de">'[14]Pressupost general'!#REF!</definedName>
    <definedName name="DEDUCCIONES">#REF!</definedName>
    <definedName name="DICC.">[15]CTEEXPLOT!#REF!</definedName>
    <definedName name="DL68468ec2_940f_4ff0_b924_2345eb862c3b" hidden="1">#REF!</definedName>
    <definedName name="DRIVERS">[16]DRIVERS!$B$7:$B$18</definedName>
    <definedName name="DSA">[17]RTATGOBRES!#REF!</definedName>
    <definedName name="ESTUDIS">'[18]TAULA VALIDACIONS'!$A$8:$A$19</definedName>
    <definedName name="EURO">[2]Innov.!$G$5</definedName>
    <definedName name="EUROS">#REF!</definedName>
    <definedName name="Excel_BuiltIn__FilterDatabase_1">#REF!</definedName>
    <definedName name="Excel_BuiltIn__FilterDatabase_2">#REF!</definedName>
    <definedName name="Excel_BuiltIn__FilterDatabase_3">#REF!</definedName>
    <definedName name="FLUJOS.PÁG.113" hidden="1">{#N/A,#N/A,FALSE,"Aging Summary";#N/A,#N/A,FALSE,"Ratio Analysis";#N/A,#N/A,FALSE,"Test 120 Day Accts";#N/A,#N/A,FALSE,"Tickmarks"}</definedName>
    <definedName name="HECC">[8]RTATGOBRES!#REF!</definedName>
    <definedName name="HGF">[12]RTATGOBRES!#REF!</definedName>
    <definedName name="hola">[19]DetallPGestió!$C$43</definedName>
    <definedName name="hola2">[19]DetallPGestió!$C$43</definedName>
    <definedName name="Hores_tardo">#REF!</definedName>
    <definedName name="INV">[19]DetallPGestió!$C$97</definedName>
    <definedName name="LIQUIDACION">#REF!</definedName>
    <definedName name="LITERARIA">[15]CTEEXPLOT!#REF!</definedName>
    <definedName name="P.ESPAIS">[15]CTEEXPLOT!#REF!</definedName>
    <definedName name="P.ESPECIALS">[15]CTEEXPLOT!#REF!</definedName>
    <definedName name="P.GRALS">[15]CTEEXPLOT!#REF!</definedName>
    <definedName name="PERCENTATGE">'[18]TAULA VALIDACIONS'!$A$1:$A$6</definedName>
    <definedName name="Percentatge_despesa">#REF!</definedName>
    <definedName name="Percentatge_Facturacio">#REF!</definedName>
    <definedName name="previssió">[20]ENERO!$B$28</definedName>
    <definedName name="prova">#REF!</definedName>
    <definedName name="ratio_innovacio">[2]Innov.!$E$139</definedName>
    <definedName name="ratio_recerca">[2]Recerca!$E$130</definedName>
    <definedName name="ratio_TT">[2]TT!$D$118</definedName>
    <definedName name="Rev_20151">OFFSET('[21]Revisió 20151 I'!$A$4,0,0,COUNTA('[21]Revisió 20151 I'!$A:$A),89)</definedName>
    <definedName name="s">#REF!</definedName>
    <definedName name="SAPBEXdnldView" hidden="1">"37C8I2A9XWFENEZR00P1T2CZE"</definedName>
    <definedName name="SAPBEXsysID" hidden="1">"CRP"</definedName>
    <definedName name="sub_total_ingres_unitats">#REF!</definedName>
    <definedName name="T">'[22]Ingresos anys anteriors'!#REF!</definedName>
    <definedName name="Te">'[23]Ingresos anys anteriors'!#REF!</definedName>
    <definedName name="tie">'[14]Pressupost general'!#REF!</definedName>
    <definedName name="tio">'[14]Pressupost general'!#REF!</definedName>
    <definedName name="tise">'[14]Pressupost general'!#REF!</definedName>
    <definedName name="tot">#REF!</definedName>
    <definedName name="Tot.Prop.">#REF!</definedName>
    <definedName name="Tot_Objectiu_aprovat">#REF!</definedName>
    <definedName name="Total_comptes_generals">#REF!</definedName>
    <definedName name="TOTAL_DESP02">#REF!</definedName>
    <definedName name="TOTAL_DSP02">[24]DetallPGestió!$C$43</definedName>
    <definedName name="TOTAL_INGR02">#REF!</definedName>
    <definedName name="TOTAL_INV02">#REF!</definedName>
    <definedName name="TOTALDADES">'[25]DETALL INVENTARI '!$A$1:$AF$3005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6" l="1"/>
  <c r="E17" i="6"/>
  <c r="K12" i="6"/>
  <c r="J12" i="6" s="1"/>
  <c r="H12" i="6"/>
  <c r="H11" i="6"/>
  <c r="K10" i="6"/>
  <c r="J10" i="6" s="1"/>
  <c r="H10" i="6"/>
  <c r="E5" i="6"/>
  <c r="B5" i="6"/>
  <c r="K11" i="6" s="1"/>
  <c r="E4" i="6"/>
  <c r="E19" i="6" l="1"/>
  <c r="G5" i="6"/>
  <c r="E7" i="6"/>
  <c r="J11" i="6"/>
  <c r="J14" i="6" l="1"/>
</calcChain>
</file>

<file path=xl/sharedStrings.xml><?xml version="1.0" encoding="utf-8"?>
<sst xmlns="http://schemas.openxmlformats.org/spreadsheetml/2006/main" count="292" uniqueCount="192">
  <si>
    <t>31.12.2016</t>
  </si>
  <si>
    <t>A)</t>
  </si>
  <si>
    <t>I.</t>
  </si>
  <si>
    <t>3.</t>
  </si>
  <si>
    <t>4.</t>
  </si>
  <si>
    <t>6.</t>
  </si>
  <si>
    <t>7.</t>
  </si>
  <si>
    <t>8.</t>
  </si>
  <si>
    <t>9.</t>
  </si>
  <si>
    <t>Cuenta</t>
  </si>
  <si>
    <t>Descripción</t>
  </si>
  <si>
    <t>III.</t>
  </si>
  <si>
    <t>2.</t>
  </si>
  <si>
    <t>V.</t>
  </si>
  <si>
    <t>1.</t>
  </si>
  <si>
    <t>VI.</t>
  </si>
  <si>
    <t>5.</t>
  </si>
  <si>
    <t>B)</t>
  </si>
  <si>
    <t>II.</t>
  </si>
  <si>
    <t>Personal</t>
  </si>
  <si>
    <t>VII.</t>
  </si>
  <si>
    <t>Periodificacions a curt termini</t>
  </si>
  <si>
    <t>VIII.</t>
  </si>
  <si>
    <t>PATRIMONI NET</t>
  </si>
  <si>
    <t>A.1)</t>
  </si>
  <si>
    <t>FONS PROPIS-</t>
  </si>
  <si>
    <t>Fons dotacional</t>
  </si>
  <si>
    <t>Fons dotacionals</t>
  </si>
  <si>
    <t>IV.</t>
  </si>
  <si>
    <t>Excedents pendents aplicació activitats estatutàries</t>
  </si>
  <si>
    <t>Excedents de l'exercici</t>
  </si>
  <si>
    <t>A.3)</t>
  </si>
  <si>
    <t>SUBVENCIONS, DONACIONS I LLEGATS REBUTS-</t>
  </si>
  <si>
    <t>Subvencions oficials en capital</t>
  </si>
  <si>
    <t>Donacions i llegats en capital</t>
  </si>
  <si>
    <t>Altres subvencions, donacions i llegats</t>
  </si>
  <si>
    <t>PASSIU NO CORRENT</t>
  </si>
  <si>
    <t>Provisions a llarg termini</t>
  </si>
  <si>
    <t>Altres provisions</t>
  </si>
  <si>
    <t>Deutes a llarg termini</t>
  </si>
  <si>
    <t>Altres passius financers</t>
  </si>
  <si>
    <t>C)</t>
  </si>
  <si>
    <t>PASSIU CORRENT</t>
  </si>
  <si>
    <t>Deutes a curt termini</t>
  </si>
  <si>
    <t>Deutes amb entitats de crèdit</t>
  </si>
  <si>
    <t>Creditors comercials i altres comptes a pagar</t>
  </si>
  <si>
    <t>Proveïdors</t>
  </si>
  <si>
    <t>Proveïdors, empreses del grup i associades</t>
  </si>
  <si>
    <t>Altres deutes amb les administracions públiques</t>
  </si>
  <si>
    <t>Acomptes d'usuaris</t>
  </si>
  <si>
    <t>OPERACIONS CONTINUADES</t>
  </si>
  <si>
    <t>Ingressos per les activitats</t>
  </si>
  <si>
    <t>a)</t>
  </si>
  <si>
    <t>Vendes</t>
  </si>
  <si>
    <t>b)</t>
  </si>
  <si>
    <t>Prestació de serveis</t>
  </si>
  <si>
    <t>d)</t>
  </si>
  <si>
    <t>Ingressos de promocions, patrocinadors i col·laboracions</t>
  </si>
  <si>
    <t>e)</t>
  </si>
  <si>
    <t xml:space="preserve">Subvencions oficials a les activitats </t>
  </si>
  <si>
    <t>f)</t>
  </si>
  <si>
    <t>Donacions i altres ingressos per a activitats</t>
  </si>
  <si>
    <t>Ajuts concedits i altres despeses</t>
  </si>
  <si>
    <t>Treballs realitzats per l'empresa per al seu actiu</t>
  </si>
  <si>
    <t>Aprovisionaments</t>
  </si>
  <si>
    <t>Consum de béns destinats a les activitats</t>
  </si>
  <si>
    <t>Altres ingressos d'explotació</t>
  </si>
  <si>
    <t>Ingressos per arrendaments</t>
  </si>
  <si>
    <t>c)</t>
  </si>
  <si>
    <t>Ingressos accessoris i altres de gestió corrent</t>
  </si>
  <si>
    <t>Despeses de personal</t>
  </si>
  <si>
    <t>Sous, salaris i assimilats</t>
  </si>
  <si>
    <t>Càrregues socials</t>
  </si>
  <si>
    <t>Altres despeses d'explotació</t>
  </si>
  <si>
    <t>Serveis exteriors</t>
  </si>
  <si>
    <t>a2)  Arrendaments i canons</t>
  </si>
  <si>
    <t>a3) Reparacions i conservació</t>
  </si>
  <si>
    <t>a4) Serveis professionals independents</t>
  </si>
  <si>
    <t>a6) Primeres assegurances</t>
  </si>
  <si>
    <t>a7) Serveis bancaris</t>
  </si>
  <si>
    <t>a8) Publicitat, propaganda i relacions públiques</t>
  </si>
  <si>
    <t>a9) Subministraments</t>
  </si>
  <si>
    <t>a10) Altres serveis</t>
  </si>
  <si>
    <t>Tributs</t>
  </si>
  <si>
    <t>Pèrdues, deteriorament i variació de provisions per operacions de les activitats</t>
  </si>
  <si>
    <t>Amortització de l'immobilitzat</t>
  </si>
  <si>
    <t>10.</t>
  </si>
  <si>
    <t>Subvencions, donacions i llegats traspassats al resultat</t>
  </si>
  <si>
    <t>12.</t>
  </si>
  <si>
    <t>Deteriorament i resultat per alienacions de l'immobilitzat</t>
  </si>
  <si>
    <t>13.</t>
  </si>
  <si>
    <t>Altres resultats</t>
  </si>
  <si>
    <t>RESULTAT D'EXPLOTACIÓ</t>
  </si>
  <si>
    <t>14.</t>
  </si>
  <si>
    <t>Ingressos financers</t>
  </si>
  <si>
    <t>De valors negociables i altres instruments financers</t>
  </si>
  <si>
    <t>15.</t>
  </si>
  <si>
    <t>Despeses financeres</t>
  </si>
  <si>
    <t>Per deutes amb tercers</t>
  </si>
  <si>
    <t>16.</t>
  </si>
  <si>
    <t>Variació del valor raonable en instruments financers</t>
  </si>
  <si>
    <t>17.</t>
  </si>
  <si>
    <t>Diferències de canvi</t>
  </si>
  <si>
    <t>A.2)</t>
  </si>
  <si>
    <t>RESULTAT FINANCER</t>
  </si>
  <si>
    <t>RESULTAT ABANS D'IMPOSTOS</t>
  </si>
  <si>
    <t>A.4)</t>
  </si>
  <si>
    <t xml:space="preserve">RESULTAT DE L'EXERCICI PROCEDENT D'OPERACIONS </t>
  </si>
  <si>
    <t>A.5)</t>
  </si>
  <si>
    <t xml:space="preserve">RESULTAT DE L'EXERCICI </t>
  </si>
  <si>
    <t>FUNDACIÓ PER A LA UNIVERSITAT OBERTA DE CATALUNYA</t>
  </si>
  <si>
    <t>(Euros)</t>
  </si>
  <si>
    <t>Exercici</t>
  </si>
  <si>
    <t>Impostos sobre beneficis</t>
  </si>
  <si>
    <t>Total</t>
  </si>
  <si>
    <t>Total s/PL</t>
  </si>
  <si>
    <t>Movimiento que proviene de PL</t>
  </si>
  <si>
    <t>Movimiento que procede de Periodificaciones</t>
  </si>
  <si>
    <t>Impacto en PL S/Contabilidad</t>
  </si>
  <si>
    <t>Total Importe EFE</t>
  </si>
  <si>
    <t>Reclass</t>
  </si>
  <si>
    <t>Importe Final</t>
  </si>
  <si>
    <t>Diferencia</t>
  </si>
  <si>
    <t>gasto</t>
  </si>
  <si>
    <t>PÈRDUES CRÈDITS INCO</t>
  </si>
  <si>
    <t>PERDUES DETERIOR CRE</t>
  </si>
  <si>
    <t>DOTACIO PROV OP COME</t>
  </si>
  <si>
    <t>REVERSIO DETERIOR DE</t>
  </si>
  <si>
    <t>EXCÉS DE PROVISIONS</t>
  </si>
  <si>
    <t>Deutes ll/t amb entitats de crèdit</t>
  </si>
  <si>
    <t>Provisions a curt termini</t>
  </si>
  <si>
    <t>Deutes amb empreses del grup i associades a llarg termini</t>
  </si>
  <si>
    <t>Provisions</t>
  </si>
  <si>
    <t>a5) Transports</t>
  </si>
  <si>
    <t>Altres despeses de gestió corrent</t>
  </si>
  <si>
    <t>Deterioraments i pèrdues alienacions de  l'immobilitzat</t>
  </si>
  <si>
    <t>-</t>
  </si>
  <si>
    <t xml:space="preserve">- </t>
  </si>
  <si>
    <t>Periodificacions a llarg termini</t>
  </si>
  <si>
    <t xml:space="preserve">5. </t>
  </si>
  <si>
    <t>g)</t>
  </si>
  <si>
    <t>Altres subvencions donacions i llegats incorporats al resultat de l’exercici</t>
  </si>
  <si>
    <t>De participacions en instruments de patrimoni</t>
  </si>
  <si>
    <t>Cartera de negociació i altres</t>
  </si>
  <si>
    <t xml:space="preserve">IV. </t>
  </si>
  <si>
    <t>Passius per impost corrent</t>
  </si>
  <si>
    <t>Deteriorament de béns destinats a les activitats, primeres matèries</t>
  </si>
  <si>
    <t xml:space="preserve">18.         </t>
  </si>
  <si>
    <t>Deteriorament i resultat per alienacions d’instruments</t>
  </si>
  <si>
    <t>Deteriorament i pèrdues</t>
  </si>
  <si>
    <r>
      <t xml:space="preserve">      </t>
    </r>
    <r>
      <rPr>
        <sz val="8"/>
        <rFont val="Arial"/>
        <family val="2"/>
      </rPr>
      <t>a)</t>
    </r>
  </si>
  <si>
    <t>TOTAL PATRIMONI NET I PASSIU</t>
  </si>
  <si>
    <t>TOTAL ACTIU</t>
  </si>
  <si>
    <t>PASSIU</t>
  </si>
  <si>
    <t>ACTIU</t>
  </si>
  <si>
    <t>ACTIU NO CORRENT</t>
  </si>
  <si>
    <t>Immobilitzat intangible</t>
  </si>
  <si>
    <t>Patents, llicències, marques i similars</t>
  </si>
  <si>
    <t>Aplicacions informàtiques</t>
  </si>
  <si>
    <t>Materials didàctics</t>
  </si>
  <si>
    <t>Drets sobre béns cedits en ús gratuïtament</t>
  </si>
  <si>
    <t>Altre immobilitzat intangible</t>
  </si>
  <si>
    <t>Immobilitzat material</t>
  </si>
  <si>
    <t>Construccions</t>
  </si>
  <si>
    <t>Instal·lacions tècniques</t>
  </si>
  <si>
    <t>Mobiliari</t>
  </si>
  <si>
    <t>Equips per a processaments d'informació</t>
  </si>
  <si>
    <t>Altre immobilitzat material</t>
  </si>
  <si>
    <t>Inversions en empreses del grup i associades a llarg termini</t>
  </si>
  <si>
    <t>Instruments de patrimoni</t>
  </si>
  <si>
    <t>Crèdits a entitats llarg termini</t>
  </si>
  <si>
    <t>Inversions financeres a llarg termini</t>
  </si>
  <si>
    <t>Crèdits a tercers</t>
  </si>
  <si>
    <t>Altres actius financers</t>
  </si>
  <si>
    <t>ACTIU CORRENT</t>
  </si>
  <si>
    <t>Existències</t>
  </si>
  <si>
    <t>Béns destinats a les activitats</t>
  </si>
  <si>
    <t>Usuaris, patrocinadors i deutors de les activitats i altres comptes a cobrar</t>
  </si>
  <si>
    <t>Usuaris i deutors per vendes i prestació de serveis</t>
  </si>
  <si>
    <t>1. Alumnes</t>
  </si>
  <si>
    <t>2. Deutors per subvencions</t>
  </si>
  <si>
    <t>3. Deutors per prestacions de serveis</t>
  </si>
  <si>
    <t>Deutors, entitats del grup, associades i altres parts vinculades</t>
  </si>
  <si>
    <t>Altres deutors</t>
  </si>
  <si>
    <t>Altres crèdits amb les administracions públiques</t>
  </si>
  <si>
    <t>Inversions financeres a curt termini</t>
  </si>
  <si>
    <t>Efectiu i altres actius líquids equivalents</t>
  </si>
  <si>
    <t>Tresoreria</t>
  </si>
  <si>
    <t>IV. Inversions en entitats del grup i associades a curt termini</t>
  </si>
  <si>
    <t>BALANÇ DE SITUACIÓ A 31 DE DESEMBRE DEL 2023</t>
  </si>
  <si>
    <t>COMPTE DE RESULTATS A 31 DE DESEMBRE DEL 2023</t>
  </si>
  <si>
    <t>23.598.401.59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</si>
</sst>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#_);\(#,###\)"/>
    <numFmt numFmtId="167" formatCode="#,##0\ ;\(#,##0\);\-"/>
    <numFmt numFmtId="168" formatCode="_ * #,##0.00_ ;_ * \-#,##0.00_ ;_ * &quot;-&quot;??_ ;_ @_ "/>
    <numFmt numFmtId="169" formatCode="_-* #,##0.00\ [$€]_-;\-* #,##0.00\ [$€]_-;_-* &quot;-&quot;??\ [$€]_-;_-@_-"/>
    <numFmt numFmtId="170" formatCode="_-* #,##0.00\ [$€-1]_-;\-* #,##0.00\ [$€-1]_-;_-* &quot;-&quot;??\ [$€-1]_-"/>
    <numFmt numFmtId="171" formatCode="_-* #,##0.00&quot; €&quot;_-;\-* #,##0.00&quot; €&quot;_-;_-* \-??&quot; €&quot;_-;_-@_-"/>
    <numFmt numFmtId="172" formatCode="&quot;$&quot;#,##0.00"/>
    <numFmt numFmtId="173" formatCode="_-* #,##0.00\ [$€-1]_-;\-* #,##0.00\ [$€-1]_-;_-* \-??\ [$€-1]_-"/>
    <numFmt numFmtId="174" formatCode="_-* #,##0.00\ _€_-;\-* #,##0.00\ _€_-;_-* \-??\ _€_-;_-@_-"/>
    <numFmt numFmtId="175" formatCode="_-* #,##0.00\ [$€-42D]_-;\-* #,##0.00\ [$€-42D]_-;_-* &quot;-&quot;??\ [$€-42D]_-;_-@_-"/>
    <numFmt numFmtId="176" formatCode="_-* #,##0.00&quot; Pts&quot;_-;\-* #,##0.00&quot; Pts&quot;_-;_-* \-??&quot; Pts&quot;_-;_-@_-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0"/>
      <name val="Helv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Book Antiqua"/>
      <family val="1"/>
    </font>
    <font>
      <strike/>
      <sz val="8"/>
      <color rgb="FF00000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10">
    <xf numFmtId="0" fontId="0" fillId="0" borderId="0"/>
    <xf numFmtId="0" fontId="2" fillId="0" borderId="0"/>
    <xf numFmtId="168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8" fillId="0" borderId="0"/>
    <xf numFmtId="0" fontId="23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12" fillId="7" borderId="0" applyNumberFormat="0" applyBorder="0" applyAlignment="0" applyProtection="0"/>
    <xf numFmtId="0" fontId="16" fillId="11" borderId="11" applyNumberFormat="0" applyAlignment="0" applyProtection="0"/>
    <xf numFmtId="0" fontId="18" fillId="12" borderId="14" applyNumberFormat="0" applyAlignment="0" applyProtection="0"/>
    <xf numFmtId="0" fontId="17" fillId="0" borderId="13" applyNumberFormat="0" applyFill="0" applyAlignment="0" applyProtection="0"/>
    <xf numFmtId="0" fontId="24" fillId="38" borderId="17" applyNumberFormat="0" applyAlignment="0" applyProtection="0"/>
    <xf numFmtId="0" fontId="14" fillId="10" borderId="11" applyNumberFormat="0" applyAlignment="0" applyProtection="0"/>
    <xf numFmtId="0" fontId="24" fillId="38" borderId="17" applyNumberFormat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8" borderId="0" applyNumberFormat="0" applyBorder="0" applyAlignment="0" applyProtection="0"/>
    <xf numFmtId="165" fontId="2" fillId="0" borderId="0" applyFont="0" applyFill="0" applyBorder="0" applyAlignment="0" applyProtection="0"/>
    <xf numFmtId="0" fontId="25" fillId="40" borderId="0" applyNumberFormat="0" applyBorder="0" applyAlignment="0" applyProtection="0"/>
    <xf numFmtId="0" fontId="27" fillId="9" borderId="0" applyNumberFormat="0" applyBorder="0" applyAlignment="0" applyProtection="0"/>
    <xf numFmtId="0" fontId="25" fillId="40" borderId="0" applyNumberFormat="0" applyBorder="0" applyAlignment="0" applyProtection="0"/>
    <xf numFmtId="0" fontId="2" fillId="0" borderId="0"/>
    <xf numFmtId="0" fontId="2" fillId="0" borderId="0"/>
    <xf numFmtId="0" fontId="1" fillId="13" borderId="15" applyNumberFormat="0" applyFont="0" applyAlignment="0" applyProtection="0"/>
    <xf numFmtId="0" fontId="15" fillId="11" borderId="12" applyNumberFormat="0" applyAlignment="0" applyProtection="0"/>
    <xf numFmtId="4" fontId="6" fillId="39" borderId="7" applyNumberFormat="0" applyProtection="0">
      <alignment horizontal="left" vertical="center" indent="1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1" fillId="0" borderId="16" applyNumberFormat="0" applyFill="0" applyAlignment="0" applyProtection="0"/>
    <xf numFmtId="0" fontId="26" fillId="0" borderId="18" applyNumberFormat="0" applyFill="0" applyAlignment="0" applyProtection="0"/>
    <xf numFmtId="0" fontId="1" fillId="0" borderId="0"/>
    <xf numFmtId="0" fontId="1" fillId="0" borderId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44" borderId="0" applyNumberFormat="0" applyBorder="0" applyAlignment="0" applyProtection="0"/>
    <xf numFmtId="0" fontId="31" fillId="56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4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6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0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63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2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3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77" borderId="0" applyNumberFormat="0" applyBorder="0" applyAlignment="0" applyProtection="0"/>
    <xf numFmtId="0" fontId="34" fillId="43" borderId="0" applyNumberFormat="0" applyBorder="0" applyAlignment="0" applyProtection="0"/>
    <xf numFmtId="0" fontId="12" fillId="7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43" borderId="0" applyNumberFormat="0" applyBorder="0" applyAlignment="0" applyProtection="0"/>
    <xf numFmtId="0" fontId="35" fillId="39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2" fillId="0" borderId="0"/>
    <xf numFmtId="0" fontId="32" fillId="0" borderId="0"/>
    <xf numFmtId="0" fontId="32" fillId="0" borderId="0"/>
    <xf numFmtId="0" fontId="35" fillId="61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8" borderId="17" applyNumberFormat="0" applyAlignment="0" applyProtection="0"/>
    <xf numFmtId="0" fontId="35" fillId="48" borderId="17" applyNumberFormat="0" applyAlignment="0" applyProtection="0"/>
    <xf numFmtId="0" fontId="35" fillId="48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2" fillId="0" borderId="0" applyNumberFormat="0" applyFill="0" applyBorder="0" applyProtection="0">
      <alignment horizontal="left"/>
    </xf>
    <xf numFmtId="0" fontId="36" fillId="78" borderId="19" applyNumberFormat="0" applyAlignment="0" applyProtection="0"/>
    <xf numFmtId="0" fontId="37" fillId="0" borderId="20" applyNumberFormat="0" applyFill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2" fillId="0" borderId="0"/>
    <xf numFmtId="0" fontId="32" fillId="0" borderId="0"/>
    <xf numFmtId="0" fontId="32" fillId="0" borderId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8" borderId="19" applyNumberFormat="0" applyAlignment="0" applyProtection="0"/>
    <xf numFmtId="0" fontId="36" fillId="78" borderId="19" applyNumberFormat="0" applyAlignment="0" applyProtection="0"/>
    <xf numFmtId="0" fontId="36" fillId="78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0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2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32" fillId="0" borderId="0"/>
    <xf numFmtId="0" fontId="32" fillId="0" borderId="0"/>
    <xf numFmtId="0" fontId="32" fillId="0" borderId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38" borderId="17" applyNumberFormat="0" applyAlignment="0" applyProtection="0"/>
    <xf numFmtId="0" fontId="24" fillId="38" borderId="17" applyNumberFormat="0" applyAlignment="0" applyProtection="0"/>
    <xf numFmtId="0" fontId="24" fillId="38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40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3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42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" fillId="0" borderId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6" fontId="2" fillId="0" borderId="0" applyFill="0" applyBorder="0" applyAlignment="0" applyProtection="0"/>
    <xf numFmtId="171" fontId="2" fillId="0" borderId="0" applyFill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30" fillId="0" borderId="0"/>
    <xf numFmtId="0" fontId="43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1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53" borderId="21" applyNumberFormat="0" applyFont="0" applyAlignment="0" applyProtection="0"/>
    <xf numFmtId="0" fontId="3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0" borderId="0"/>
    <xf numFmtId="0" fontId="32" fillId="0" borderId="0"/>
    <xf numFmtId="0" fontId="32" fillId="0" borderId="0"/>
    <xf numFmtId="0" fontId="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1" fillId="53" borderId="21" applyNumberFormat="0" applyFont="0" applyAlignment="0" applyProtection="0"/>
    <xf numFmtId="0" fontId="31" fillId="53" borderId="21" applyNumberFormat="0" applyFont="0" applyAlignment="0" applyProtection="0"/>
    <xf numFmtId="0" fontId="31" fillId="53" borderId="21" applyNumberFormat="0" applyFon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39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32" fillId="0" borderId="0"/>
    <xf numFmtId="0" fontId="32" fillId="0" borderId="0"/>
    <xf numFmtId="0" fontId="32" fillId="0" borderId="0"/>
    <xf numFmtId="0" fontId="44" fillId="47" borderId="22" applyNumberFormat="0" applyAlignment="0" applyProtection="0"/>
    <xf numFmtId="0" fontId="44" fillId="61" borderId="22" applyNumberFormat="0" applyAlignment="0" applyProtection="0"/>
    <xf numFmtId="0" fontId="44" fillId="47" borderId="22" applyNumberFormat="0" applyAlignment="0" applyProtection="0"/>
    <xf numFmtId="0" fontId="44" fillId="47" borderId="22" applyNumberFormat="0" applyAlignment="0" applyProtection="0"/>
    <xf numFmtId="0" fontId="44" fillId="47" borderId="22" applyNumberFormat="0" applyAlignment="0" applyProtection="0"/>
    <xf numFmtId="0" fontId="44" fillId="48" borderId="22" applyNumberFormat="0" applyAlignment="0" applyProtection="0"/>
    <xf numFmtId="0" fontId="44" fillId="48" borderId="22" applyNumberFormat="0" applyAlignment="0" applyProtection="0"/>
    <xf numFmtId="0" fontId="44" fillId="48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50" fillId="0" borderId="26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50" fillId="0" borderId="26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50" fillId="0" borderId="26" applyNumberFormat="0" applyFill="0" applyAlignment="0" applyProtection="0"/>
    <xf numFmtId="0" fontId="47" fillId="0" borderId="23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51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51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51" fillId="0" borderId="24" applyNumberFormat="0" applyFill="0" applyAlignment="0" applyProtection="0"/>
    <xf numFmtId="0" fontId="48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9" fontId="8" fillId="0" borderId="0" applyFont="0" applyFill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44" borderId="0" applyNumberFormat="0" applyBorder="0" applyAlignment="0" applyProtection="0"/>
    <xf numFmtId="0" fontId="31" fillId="56" borderId="0" applyNumberFormat="0" applyBorder="0" applyAlignment="0" applyProtection="0"/>
    <xf numFmtId="0" fontId="31" fillId="59" borderId="0" applyNumberFormat="0" applyBorder="0" applyAlignment="0" applyProtection="0"/>
    <xf numFmtId="0" fontId="33" fillId="6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77" borderId="0" applyNumberFormat="0" applyBorder="0" applyAlignment="0" applyProtection="0"/>
    <xf numFmtId="0" fontId="34" fillId="43" borderId="0" applyNumberFormat="0" applyBorder="0" applyAlignment="0" applyProtection="0"/>
    <xf numFmtId="0" fontId="35" fillId="39" borderId="17" applyNumberFormat="0" applyAlignment="0" applyProtection="0"/>
    <xf numFmtId="0" fontId="36" fillId="78" borderId="19" applyNumberFormat="0" applyAlignment="0" applyProtection="0"/>
    <xf numFmtId="0" fontId="37" fillId="0" borderId="20" applyNumberFormat="0" applyFill="0" applyAlignment="0" applyProtection="0"/>
    <xf numFmtId="0" fontId="42" fillId="42" borderId="0" applyNumberFormat="0" applyBorder="0" applyAlignment="0" applyProtection="0"/>
    <xf numFmtId="0" fontId="2" fillId="53" borderId="21" applyNumberFormat="0" applyFont="0" applyAlignment="0" applyProtection="0"/>
    <xf numFmtId="0" fontId="44" fillId="39" borderId="22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1" applyFont="1"/>
    <xf numFmtId="0" fontId="2" fillId="0" borderId="0" xfId="1"/>
    <xf numFmtId="167" fontId="2" fillId="0" borderId="0" xfId="1" applyNumberFormat="1"/>
    <xf numFmtId="0" fontId="2" fillId="0" borderId="1" xfId="1" applyBorder="1"/>
    <xf numFmtId="167" fontId="2" fillId="0" borderId="3" xfId="1" applyNumberFormat="1" applyBorder="1"/>
    <xf numFmtId="167" fontId="2" fillId="4" borderId="0" xfId="1" applyNumberFormat="1" applyFill="1"/>
    <xf numFmtId="167" fontId="2" fillId="5" borderId="0" xfId="1" applyNumberFormat="1" applyFill="1"/>
    <xf numFmtId="0" fontId="2" fillId="0" borderId="4" xfId="1" applyBorder="1"/>
    <xf numFmtId="167" fontId="2" fillId="0" borderId="6" xfId="1" applyNumberForma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167" fontId="3" fillId="6" borderId="2" xfId="1" applyNumberFormat="1" applyFont="1" applyFill="1" applyBorder="1"/>
    <xf numFmtId="0" fontId="3" fillId="0" borderId="0" xfId="1" applyFont="1" applyAlignment="1">
      <alignment horizontal="center"/>
    </xf>
    <xf numFmtId="167" fontId="3" fillId="6" borderId="0" xfId="1" applyNumberFormat="1" applyFont="1" applyFill="1"/>
    <xf numFmtId="167" fontId="7" fillId="0" borderId="0" xfId="1" applyNumberFormat="1" applyFont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3" fillId="0" borderId="5" xfId="1" applyFont="1" applyBorder="1" applyAlignment="1">
      <alignment horizontal="center"/>
    </xf>
    <xf numFmtId="0" fontId="3" fillId="0" borderId="5" xfId="1" applyFont="1" applyBorder="1"/>
    <xf numFmtId="167" fontId="7" fillId="0" borderId="5" xfId="1" applyNumberFormat="1" applyFont="1" applyBorder="1"/>
    <xf numFmtId="167" fontId="4" fillId="0" borderId="0" xfId="1" applyNumberFormat="1" applyFont="1"/>
    <xf numFmtId="0" fontId="65" fillId="2" borderId="0" xfId="0" applyFont="1" applyFill="1"/>
    <xf numFmtId="0" fontId="4" fillId="2" borderId="2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right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4" fontId="4" fillId="2" borderId="39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4" fontId="3" fillId="2" borderId="39" xfId="0" applyNumberFormat="1" applyFont="1" applyFill="1" applyBorder="1" applyAlignment="1">
      <alignment horizontal="right" vertical="center" wrapText="1"/>
    </xf>
    <xf numFmtId="0" fontId="3" fillId="2" borderId="39" xfId="0" applyFont="1" applyFill="1" applyBorder="1" applyAlignment="1">
      <alignment horizontal="right" vertical="center" wrapText="1"/>
    </xf>
    <xf numFmtId="0" fontId="3" fillId="2" borderId="38" xfId="0" applyFont="1" applyFill="1" applyBorder="1" applyAlignment="1">
      <alignment horizontal="right" vertical="center" wrapText="1"/>
    </xf>
    <xf numFmtId="4" fontId="3" fillId="2" borderId="38" xfId="0" applyNumberFormat="1" applyFont="1" applyFill="1" applyBorder="1" applyAlignment="1">
      <alignment horizontal="right" vertical="center" wrapText="1"/>
    </xf>
    <xf numFmtId="0" fontId="4" fillId="2" borderId="38" xfId="0" applyFont="1" applyFill="1" applyBorder="1" applyAlignment="1">
      <alignment horizontal="right" vertical="center" wrapText="1"/>
    </xf>
    <xf numFmtId="0" fontId="3" fillId="2" borderId="37" xfId="0" applyFont="1" applyFill="1" applyBorder="1" applyAlignment="1">
      <alignment vertical="center" wrapText="1"/>
    </xf>
    <xf numFmtId="4" fontId="4" fillId="2" borderId="38" xfId="0" applyNumberFormat="1" applyFont="1" applyFill="1" applyBorder="1" applyAlignment="1">
      <alignment horizontal="right" vertical="center" wrapText="1"/>
    </xf>
    <xf numFmtId="4" fontId="4" fillId="2" borderId="40" xfId="0" applyNumberFormat="1" applyFont="1" applyFill="1" applyBorder="1" applyAlignment="1">
      <alignment horizontal="right" vertical="center" wrapText="1"/>
    </xf>
    <xf numFmtId="0" fontId="4" fillId="2" borderId="39" xfId="0" applyFont="1" applyFill="1" applyBorder="1" applyAlignment="1">
      <alignment horizontal="right" vertical="center" wrapText="1"/>
    </xf>
    <xf numFmtId="0" fontId="4" fillId="2" borderId="35" xfId="0" applyFont="1" applyFill="1" applyBorder="1" applyAlignment="1">
      <alignment horizontal="right" vertical="center" wrapText="1"/>
    </xf>
    <xf numFmtId="4" fontId="4" fillId="2" borderId="36" xfId="0" applyNumberFormat="1" applyFont="1" applyFill="1" applyBorder="1" applyAlignment="1">
      <alignment horizontal="right" vertical="center" wrapText="1"/>
    </xf>
    <xf numFmtId="0" fontId="4" fillId="2" borderId="34" xfId="0" applyFont="1" applyFill="1" applyBorder="1" applyAlignment="1">
      <alignment vertical="center" wrapText="1"/>
    </xf>
    <xf numFmtId="0" fontId="0" fillId="2" borderId="0" xfId="0" applyFill="1"/>
    <xf numFmtId="0" fontId="55" fillId="2" borderId="0" xfId="0" applyFont="1" applyFill="1" applyAlignment="1">
      <alignment vertical="center" wrapText="1"/>
    </xf>
    <xf numFmtId="0" fontId="56" fillId="2" borderId="0" xfId="0" applyFont="1" applyFill="1" applyAlignment="1">
      <alignment vertical="center" wrapText="1"/>
    </xf>
    <xf numFmtId="0" fontId="53" fillId="2" borderId="0" xfId="0" applyFont="1" applyFill="1" applyAlignment="1">
      <alignment vertical="center" wrapText="1"/>
    </xf>
    <xf numFmtId="0" fontId="56" fillId="2" borderId="0" xfId="0" applyFont="1" applyFill="1" applyAlignment="1">
      <alignment horizontal="right" vertical="center" wrapText="1"/>
    </xf>
    <xf numFmtId="0" fontId="55" fillId="2" borderId="29" xfId="0" applyFont="1" applyFill="1" applyBorder="1" applyAlignment="1">
      <alignment vertical="center" wrapText="1"/>
    </xf>
    <xf numFmtId="0" fontId="56" fillId="2" borderId="30" xfId="0" applyFont="1" applyFill="1" applyBorder="1" applyAlignment="1">
      <alignment vertical="center" wrapText="1"/>
    </xf>
    <xf numFmtId="0" fontId="59" fillId="2" borderId="30" xfId="0" applyFont="1" applyFill="1" applyBorder="1" applyAlignment="1">
      <alignment vertical="center" wrapText="1"/>
    </xf>
    <xf numFmtId="0" fontId="55" fillId="2" borderId="33" xfId="0" applyFont="1" applyFill="1" applyBorder="1" applyAlignment="1">
      <alignment vertical="center" wrapText="1"/>
    </xf>
    <xf numFmtId="0" fontId="56" fillId="2" borderId="34" xfId="0" applyFont="1" applyFill="1" applyBorder="1" applyAlignment="1">
      <alignment vertical="center" wrapText="1"/>
    </xf>
    <xf numFmtId="0" fontId="55" fillId="2" borderId="35" xfId="0" applyFont="1" applyFill="1" applyBorder="1" applyAlignment="1">
      <alignment horizontal="center" vertical="center" wrapText="1"/>
    </xf>
    <xf numFmtId="0" fontId="55" fillId="2" borderId="36" xfId="0" applyFont="1" applyFill="1" applyBorder="1" applyAlignment="1">
      <alignment horizontal="center" vertical="center" wrapText="1"/>
    </xf>
    <xf numFmtId="0" fontId="55" fillId="2" borderId="37" xfId="0" applyFont="1" applyFill="1" applyBorder="1" applyAlignment="1">
      <alignment vertical="center" wrapText="1"/>
    </xf>
    <xf numFmtId="0" fontId="53" fillId="2" borderId="39" xfId="0" applyFont="1" applyFill="1" applyBorder="1" applyAlignment="1">
      <alignment vertical="center" wrapText="1"/>
    </xf>
    <xf numFmtId="0" fontId="60" fillId="2" borderId="37" xfId="0" applyFont="1" applyFill="1" applyBorder="1" applyAlignment="1">
      <alignment vertical="center" wrapText="1"/>
    </xf>
    <xf numFmtId="0" fontId="60" fillId="2" borderId="0" xfId="0" applyFont="1" applyFill="1" applyAlignment="1">
      <alignment vertical="center" wrapText="1"/>
    </xf>
    <xf numFmtId="4" fontId="60" fillId="2" borderId="40" xfId="0" applyNumberFormat="1" applyFont="1" applyFill="1" applyBorder="1" applyAlignment="1">
      <alignment horizontal="right" vertical="center" wrapText="1"/>
    </xf>
    <xf numFmtId="4" fontId="60" fillId="2" borderId="38" xfId="0" applyNumberFormat="1" applyFont="1" applyFill="1" applyBorder="1" applyAlignment="1">
      <alignment horizontal="right" vertical="center" wrapText="1"/>
    </xf>
    <xf numFmtId="4" fontId="60" fillId="2" borderId="39" xfId="0" applyNumberFormat="1" applyFont="1" applyFill="1" applyBorder="1" applyAlignment="1">
      <alignment horizontal="right" vertical="center" wrapText="1"/>
    </xf>
    <xf numFmtId="0" fontId="62" fillId="2" borderId="0" xfId="0" applyFont="1" applyFill="1" applyAlignment="1">
      <alignment vertical="center" wrapText="1"/>
    </xf>
    <xf numFmtId="4" fontId="62" fillId="2" borderId="39" xfId="0" applyNumberFormat="1" applyFont="1" applyFill="1" applyBorder="1" applyAlignment="1">
      <alignment horizontal="right" vertical="center" wrapText="1"/>
    </xf>
    <xf numFmtId="4" fontId="62" fillId="2" borderId="38" xfId="0" applyNumberFormat="1" applyFont="1" applyFill="1" applyBorder="1" applyAlignment="1">
      <alignment horizontal="right" vertical="center" wrapText="1"/>
    </xf>
    <xf numFmtId="0" fontId="55" fillId="2" borderId="30" xfId="0" applyFont="1" applyFill="1" applyBorder="1" applyAlignment="1">
      <alignment horizontal="right" vertical="center" wrapText="1"/>
    </xf>
    <xf numFmtId="0" fontId="55" fillId="2" borderId="34" xfId="0" applyFont="1" applyFill="1" applyBorder="1" applyAlignment="1">
      <alignment horizontal="right" vertical="center" wrapText="1"/>
    </xf>
    <xf numFmtId="0" fontId="60" fillId="2" borderId="39" xfId="0" applyFont="1" applyFill="1" applyBorder="1" applyAlignment="1">
      <alignment vertical="center" wrapText="1"/>
    </xf>
    <xf numFmtId="0" fontId="62" fillId="2" borderId="0" xfId="0" applyFont="1" applyFill="1" applyAlignment="1">
      <alignment horizontal="right" vertical="center" wrapText="1"/>
    </xf>
    <xf numFmtId="0" fontId="62" fillId="2" borderId="39" xfId="0" applyFont="1" applyFill="1" applyBorder="1" applyAlignment="1">
      <alignment vertical="center" wrapText="1"/>
    </xf>
    <xf numFmtId="0" fontId="53" fillId="2" borderId="35" xfId="0" applyFont="1" applyFill="1" applyBorder="1" applyAlignment="1">
      <alignment vertical="center" wrapText="1"/>
    </xf>
    <xf numFmtId="4" fontId="60" fillId="2" borderId="36" xfId="0" applyNumberFormat="1" applyFont="1" applyFill="1" applyBorder="1" applyAlignment="1">
      <alignment horizontal="right" vertical="center" wrapText="1"/>
    </xf>
    <xf numFmtId="0" fontId="63" fillId="2" borderId="37" xfId="0" applyFont="1" applyFill="1" applyBorder="1" applyAlignment="1">
      <alignment vertical="center" wrapText="1"/>
    </xf>
    <xf numFmtId="0" fontId="63" fillId="2" borderId="0" xfId="0" applyFont="1" applyFill="1" applyAlignment="1">
      <alignment vertical="center" wrapText="1"/>
    </xf>
    <xf numFmtId="0" fontId="62" fillId="2" borderId="38" xfId="0" applyFont="1" applyFill="1" applyBorder="1" applyAlignment="1">
      <alignment horizontal="right" vertical="center" wrapText="1"/>
    </xf>
    <xf numFmtId="0" fontId="62" fillId="2" borderId="39" xfId="0" applyFont="1" applyFill="1" applyBorder="1" applyAlignment="1">
      <alignment horizontal="right" vertical="center" wrapText="1"/>
    </xf>
    <xf numFmtId="0" fontId="64" fillId="2" borderId="0" xfId="0" applyFont="1" applyFill="1" applyAlignment="1">
      <alignment vertical="center" wrapText="1"/>
    </xf>
    <xf numFmtId="0" fontId="60" fillId="2" borderId="39" xfId="0" applyFont="1" applyFill="1" applyBorder="1" applyAlignment="1">
      <alignment horizontal="right" vertical="center" wrapText="1"/>
    </xf>
    <xf numFmtId="0" fontId="61" fillId="2" borderId="37" xfId="0" applyFont="1" applyFill="1" applyBorder="1" applyAlignment="1">
      <alignment vertical="center" wrapText="1"/>
    </xf>
    <xf numFmtId="0" fontId="60" fillId="2" borderId="33" xfId="0" applyFont="1" applyFill="1" applyBorder="1" applyAlignment="1">
      <alignment vertical="center" wrapText="1"/>
    </xf>
    <xf numFmtId="0" fontId="62" fillId="2" borderId="34" xfId="0" applyFont="1" applyFill="1" applyBorder="1" applyAlignment="1">
      <alignment vertical="center" wrapText="1"/>
    </xf>
    <xf numFmtId="4" fontId="62" fillId="2" borderId="36" xfId="0" applyNumberFormat="1" applyFont="1" applyFill="1" applyBorder="1" applyAlignment="1">
      <alignment horizontal="right" vertical="center" wrapText="1"/>
    </xf>
    <xf numFmtId="0" fontId="60" fillId="2" borderId="42" xfId="0" applyFont="1" applyFill="1" applyBorder="1" applyAlignment="1">
      <alignment vertical="center" wrapText="1"/>
    </xf>
    <xf numFmtId="0" fontId="60" fillId="2" borderId="43" xfId="0" applyFont="1" applyFill="1" applyBorder="1" applyAlignment="1">
      <alignment horizontal="right" vertical="center" wrapText="1"/>
    </xf>
    <xf numFmtId="0" fontId="60" fillId="2" borderId="40" xfId="0" applyFont="1" applyFill="1" applyBorder="1" applyAlignment="1">
      <alignment horizontal="center" vertical="center" wrapText="1"/>
    </xf>
    <xf numFmtId="0" fontId="0" fillId="2" borderId="37" xfId="0" applyFill="1" applyBorder="1"/>
    <xf numFmtId="0" fontId="0" fillId="2" borderId="38" xfId="0" applyFill="1" applyBorder="1"/>
    <xf numFmtId="0" fontId="0" fillId="2" borderId="35" xfId="0" applyFill="1" applyBorder="1"/>
    <xf numFmtId="0" fontId="0" fillId="2" borderId="39" xfId="0" applyFill="1" applyBorder="1"/>
    <xf numFmtId="0" fontId="0" fillId="2" borderId="36" xfId="0" applyFill="1" applyBorder="1"/>
    <xf numFmtId="0" fontId="60" fillId="2" borderId="44" xfId="0" applyFont="1" applyFill="1" applyBorder="1" applyAlignment="1">
      <alignment horizontal="center" vertical="center" wrapText="1"/>
    </xf>
    <xf numFmtId="0" fontId="53" fillId="2" borderId="38" xfId="0" applyFont="1" applyFill="1" applyBorder="1" applyAlignment="1">
      <alignment vertical="center" wrapText="1"/>
    </xf>
    <xf numFmtId="0" fontId="55" fillId="2" borderId="30" xfId="0" applyFont="1" applyFill="1" applyBorder="1" applyAlignment="1">
      <alignment vertical="center" wrapText="1"/>
    </xf>
    <xf numFmtId="0" fontId="55" fillId="2" borderId="34" xfId="0" applyFont="1" applyFill="1" applyBorder="1" applyAlignment="1">
      <alignment vertical="center" wrapText="1"/>
    </xf>
    <xf numFmtId="0" fontId="55" fillId="2" borderId="45" xfId="0" applyFont="1" applyFill="1" applyBorder="1" applyAlignment="1">
      <alignment horizontal="center" vertical="center" wrapText="1"/>
    </xf>
    <xf numFmtId="166" fontId="6" fillId="2" borderId="31" xfId="1" applyNumberFormat="1" applyFont="1" applyFill="1" applyBorder="1" applyAlignment="1">
      <alignment horizontal="center"/>
    </xf>
    <xf numFmtId="0" fontId="59" fillId="2" borderId="32" xfId="0" applyFont="1" applyFill="1" applyBorder="1" applyAlignment="1">
      <alignment vertical="center" wrapText="1"/>
    </xf>
    <xf numFmtId="166" fontId="4" fillId="2" borderId="46" xfId="1" applyNumberFormat="1" applyFont="1" applyFill="1" applyBorder="1"/>
    <xf numFmtId="166" fontId="3" fillId="2" borderId="46" xfId="1" applyNumberFormat="1" applyFont="1" applyFill="1" applyBorder="1"/>
    <xf numFmtId="166" fontId="3" fillId="2" borderId="6" xfId="1" applyNumberFormat="1" applyFont="1" applyFill="1" applyBorder="1"/>
    <xf numFmtId="166" fontId="69" fillId="2" borderId="47" xfId="1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vertical="center" wrapText="1"/>
    </xf>
    <xf numFmtId="4" fontId="65" fillId="2" borderId="0" xfId="0" applyNumberFormat="1" applyFont="1" applyFill="1"/>
    <xf numFmtId="0" fontId="4" fillId="2" borderId="30" xfId="0" applyFont="1" applyFill="1" applyBorder="1" applyAlignment="1">
      <alignment vertical="center" wrapText="1"/>
    </xf>
    <xf numFmtId="0" fontId="60" fillId="2" borderId="37" xfId="0" applyFont="1" applyFill="1" applyBorder="1" applyAlignment="1">
      <alignment vertical="center" wrapText="1"/>
    </xf>
    <xf numFmtId="0" fontId="60" fillId="2" borderId="0" xfId="0" applyFont="1" applyFill="1" applyAlignment="1">
      <alignment vertical="center" wrapText="1"/>
    </xf>
    <xf numFmtId="0" fontId="54" fillId="2" borderId="0" xfId="0" applyFont="1" applyFill="1" applyAlignment="1">
      <alignment horizontal="center" vertical="center" wrapText="1"/>
    </xf>
    <xf numFmtId="0" fontId="57" fillId="2" borderId="0" xfId="0" applyFont="1" applyFill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0" fontId="62" fillId="2" borderId="37" xfId="0" applyFont="1" applyFill="1" applyBorder="1" applyAlignment="1">
      <alignment vertical="center" wrapText="1"/>
    </xf>
    <xf numFmtId="0" fontId="62" fillId="2" borderId="0" xfId="0" applyFont="1" applyFill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6" fillId="2" borderId="0" xfId="0" applyFont="1" applyFill="1" applyAlignment="1">
      <alignment horizontal="center" vertical="center" wrapText="1"/>
    </xf>
    <xf numFmtId="0" fontId="67" fillId="2" borderId="0" xfId="0" applyFont="1" applyFill="1" applyAlignment="1">
      <alignment horizontal="center" vertical="center" wrapText="1"/>
    </xf>
    <xf numFmtId="0" fontId="68" fillId="2" borderId="3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4" fontId="60" fillId="86" borderId="40" xfId="0" applyNumberFormat="1" applyFont="1" applyFill="1" applyBorder="1" applyAlignment="1">
      <alignment horizontal="right" vertical="center" wrapText="1"/>
    </xf>
    <xf numFmtId="4" fontId="60" fillId="86" borderId="38" xfId="0" applyNumberFormat="1" applyFont="1" applyFill="1" applyBorder="1" applyAlignment="1">
      <alignment horizontal="right" vertical="center" wrapText="1"/>
    </xf>
    <xf numFmtId="0" fontId="62" fillId="86" borderId="38" xfId="0" applyFont="1" applyFill="1" applyBorder="1" applyAlignment="1">
      <alignment horizontal="right" vertical="center" wrapText="1"/>
    </xf>
    <xf numFmtId="4" fontId="62" fillId="86" borderId="38" xfId="0" applyNumberFormat="1" applyFont="1" applyFill="1" applyBorder="1" applyAlignment="1">
      <alignment horizontal="right" vertical="center" wrapText="1"/>
    </xf>
    <xf numFmtId="4" fontId="60" fillId="86" borderId="41" xfId="0" applyNumberFormat="1" applyFont="1" applyFill="1" applyBorder="1" applyAlignment="1">
      <alignment horizontal="right" vertical="center" wrapText="1"/>
    </xf>
    <xf numFmtId="0" fontId="60" fillId="86" borderId="38" xfId="0" applyFont="1" applyFill="1" applyBorder="1" applyAlignment="1">
      <alignment horizontal="right" vertical="center" wrapText="1"/>
    </xf>
    <xf numFmtId="4" fontId="62" fillId="86" borderId="35" xfId="0" applyNumberFormat="1" applyFont="1" applyFill="1" applyBorder="1" applyAlignment="1">
      <alignment horizontal="right" vertical="center" wrapText="1"/>
    </xf>
    <xf numFmtId="4" fontId="60" fillId="86" borderId="36" xfId="0" applyNumberFormat="1" applyFont="1" applyFill="1" applyBorder="1" applyAlignment="1">
      <alignment horizontal="right" vertical="center" wrapText="1"/>
    </xf>
    <xf numFmtId="4" fontId="60" fillId="86" borderId="39" xfId="0" applyNumberFormat="1" applyFont="1" applyFill="1" applyBorder="1" applyAlignment="1">
      <alignment horizontal="right" vertical="center" wrapText="1"/>
    </xf>
    <xf numFmtId="4" fontId="62" fillId="86" borderId="39" xfId="0" applyNumberFormat="1" applyFont="1" applyFill="1" applyBorder="1" applyAlignment="1">
      <alignment horizontal="right" vertical="center" wrapText="1"/>
    </xf>
    <xf numFmtId="0" fontId="60" fillId="86" borderId="39" xfId="0" applyFont="1" applyFill="1" applyBorder="1" applyAlignment="1">
      <alignment vertical="center" wrapText="1"/>
    </xf>
    <xf numFmtId="0" fontId="53" fillId="86" borderId="33" xfId="0" applyFont="1" applyFill="1" applyBorder="1" applyAlignment="1">
      <alignment vertical="center" wrapText="1"/>
    </xf>
    <xf numFmtId="4" fontId="62" fillId="86" borderId="0" xfId="0" applyNumberFormat="1" applyFont="1" applyFill="1" applyAlignment="1">
      <alignment horizontal="right" vertical="center" wrapText="1"/>
    </xf>
    <xf numFmtId="0" fontId="62" fillId="86" borderId="39" xfId="0" applyFont="1" applyFill="1" applyBorder="1" applyAlignment="1">
      <alignment horizontal="right" vertical="center" wrapText="1"/>
    </xf>
    <xf numFmtId="0" fontId="62" fillId="86" borderId="39" xfId="0" applyFont="1" applyFill="1" applyBorder="1" applyAlignment="1">
      <alignment vertical="center" wrapText="1"/>
    </xf>
    <xf numFmtId="0" fontId="60" fillId="86" borderId="39" xfId="0" applyFont="1" applyFill="1" applyBorder="1" applyAlignment="1">
      <alignment horizontal="right" vertical="center" wrapText="1"/>
    </xf>
    <xf numFmtId="4" fontId="61" fillId="0" borderId="41" xfId="0" applyNumberFormat="1" applyFont="1" applyBorder="1"/>
    <xf numFmtId="0" fontId="4" fillId="2" borderId="31" xfId="0" applyFont="1" applyFill="1" applyBorder="1" applyAlignment="1">
      <alignment horizontal="center" vertical="center" wrapText="1"/>
    </xf>
    <xf numFmtId="0" fontId="70" fillId="86" borderId="38" xfId="0" applyFont="1" applyFill="1" applyBorder="1" applyAlignment="1">
      <alignment horizontal="right" vertical="center" wrapText="1"/>
    </xf>
    <xf numFmtId="0" fontId="61" fillId="86" borderId="35" xfId="0" applyFont="1" applyFill="1" applyBorder="1" applyAlignment="1">
      <alignment horizontal="right" vertical="center" wrapText="1"/>
    </xf>
    <xf numFmtId="4" fontId="60" fillId="86" borderId="35" xfId="0" applyNumberFormat="1" applyFont="1" applyFill="1" applyBorder="1" applyAlignment="1">
      <alignment horizontal="right" vertical="center" wrapText="1"/>
    </xf>
  </cellXfs>
  <cellStyles count="2310">
    <cellStyle name="20% - Accent1" xfId="2267" xr:uid="{00000000-0005-0000-0000-000000000000}"/>
    <cellStyle name="20% - Accent1 2" xfId="10" xr:uid="{00000000-0005-0000-0000-000001000000}"/>
    <cellStyle name="20% - Accent1 2 2" xfId="65" xr:uid="{00000000-0005-0000-0000-000002000000}"/>
    <cellStyle name="20% - Accent2" xfId="2268" xr:uid="{00000000-0005-0000-0000-000003000000}"/>
    <cellStyle name="20% - Accent2 2" xfId="11" xr:uid="{00000000-0005-0000-0000-000004000000}"/>
    <cellStyle name="20% - Accent2 2 2" xfId="66" xr:uid="{00000000-0005-0000-0000-000005000000}"/>
    <cellStyle name="20% - Accent3" xfId="2269" xr:uid="{00000000-0005-0000-0000-000006000000}"/>
    <cellStyle name="20% - Accent3 2" xfId="12" xr:uid="{00000000-0005-0000-0000-000007000000}"/>
    <cellStyle name="20% - Accent3 2 2" xfId="67" xr:uid="{00000000-0005-0000-0000-000008000000}"/>
    <cellStyle name="20% - Accent4" xfId="2270" xr:uid="{00000000-0005-0000-0000-000009000000}"/>
    <cellStyle name="20% - Accent4 2" xfId="13" xr:uid="{00000000-0005-0000-0000-00000A000000}"/>
    <cellStyle name="20% - Accent4 2 2" xfId="68" xr:uid="{00000000-0005-0000-0000-00000B000000}"/>
    <cellStyle name="20% - Accent5" xfId="2271" xr:uid="{00000000-0005-0000-0000-00000C000000}"/>
    <cellStyle name="20% - Accent5 2" xfId="14" xr:uid="{00000000-0005-0000-0000-00000D000000}"/>
    <cellStyle name="20% - Accent5 2 2" xfId="69" xr:uid="{00000000-0005-0000-0000-00000E000000}"/>
    <cellStyle name="20% - Accent6" xfId="2272" xr:uid="{00000000-0005-0000-0000-00000F000000}"/>
    <cellStyle name="20% - Accent6 2" xfId="15" xr:uid="{00000000-0005-0000-0000-000010000000}"/>
    <cellStyle name="20% - Accent6 2 2" xfId="70" xr:uid="{00000000-0005-0000-0000-000011000000}"/>
    <cellStyle name="20% - Énfasis1 1" xfId="71" xr:uid="{00000000-0005-0000-0000-000012000000}"/>
    <cellStyle name="20% - Énfasis1 10" xfId="72" xr:uid="{00000000-0005-0000-0000-000013000000}"/>
    <cellStyle name="20% - Énfasis1 11" xfId="73" xr:uid="{00000000-0005-0000-0000-000014000000}"/>
    <cellStyle name="20% - Énfasis1 12" xfId="74" xr:uid="{00000000-0005-0000-0000-000015000000}"/>
    <cellStyle name="20% - Énfasis1 13" xfId="75" xr:uid="{00000000-0005-0000-0000-000016000000}"/>
    <cellStyle name="20% - Énfasis1 14" xfId="76" xr:uid="{00000000-0005-0000-0000-000017000000}"/>
    <cellStyle name="20% - Énfasis1 15" xfId="77" xr:uid="{00000000-0005-0000-0000-000018000000}"/>
    <cellStyle name="20% - Énfasis1 16" xfId="78" xr:uid="{00000000-0005-0000-0000-000019000000}"/>
    <cellStyle name="20% - Énfasis1 17" xfId="79" xr:uid="{00000000-0005-0000-0000-00001A000000}"/>
    <cellStyle name="20% - Énfasis1 18" xfId="80" xr:uid="{00000000-0005-0000-0000-00001B000000}"/>
    <cellStyle name="20% - Énfasis1 19" xfId="81" xr:uid="{00000000-0005-0000-0000-00001C000000}"/>
    <cellStyle name="20% - Énfasis1 2" xfId="82" xr:uid="{00000000-0005-0000-0000-00001D000000}"/>
    <cellStyle name="20% - Énfasis1 2 2" xfId="83" xr:uid="{00000000-0005-0000-0000-00001E000000}"/>
    <cellStyle name="20% - Énfasis1 2 3" xfId="84" xr:uid="{00000000-0005-0000-0000-00001F000000}"/>
    <cellStyle name="20% - Énfasis1 2_120416_Seguiment_matrícula" xfId="85" xr:uid="{00000000-0005-0000-0000-000020000000}"/>
    <cellStyle name="20% - Énfasis1 20" xfId="86" xr:uid="{00000000-0005-0000-0000-000021000000}"/>
    <cellStyle name="20% - Énfasis1 21" xfId="87" xr:uid="{00000000-0005-0000-0000-000022000000}"/>
    <cellStyle name="20% - Énfasis1 22" xfId="88" xr:uid="{00000000-0005-0000-0000-000023000000}"/>
    <cellStyle name="20% - Énfasis1 23" xfId="89" xr:uid="{00000000-0005-0000-0000-000024000000}"/>
    <cellStyle name="20% - Énfasis1 24" xfId="90" xr:uid="{00000000-0005-0000-0000-000025000000}"/>
    <cellStyle name="20% - Énfasis1 25" xfId="91" xr:uid="{00000000-0005-0000-0000-000026000000}"/>
    <cellStyle name="20% - Énfasis1 26" xfId="92" xr:uid="{00000000-0005-0000-0000-000027000000}"/>
    <cellStyle name="20% - Énfasis1 27" xfId="93" xr:uid="{00000000-0005-0000-0000-000028000000}"/>
    <cellStyle name="20% - Énfasis1 28" xfId="94" xr:uid="{00000000-0005-0000-0000-000029000000}"/>
    <cellStyle name="20% - Énfasis1 29" xfId="95" xr:uid="{00000000-0005-0000-0000-00002A000000}"/>
    <cellStyle name="20% - Énfasis1 3" xfId="96" xr:uid="{00000000-0005-0000-0000-00002B000000}"/>
    <cellStyle name="20% - Énfasis1 30" xfId="97" xr:uid="{00000000-0005-0000-0000-00002C000000}"/>
    <cellStyle name="20% - Énfasis1 31" xfId="98" xr:uid="{00000000-0005-0000-0000-00002D000000}"/>
    <cellStyle name="20% - Énfasis1 32" xfId="99" xr:uid="{00000000-0005-0000-0000-00002E000000}"/>
    <cellStyle name="20% - Énfasis1 33" xfId="100" xr:uid="{00000000-0005-0000-0000-00002F000000}"/>
    <cellStyle name="20% - Énfasis1 34" xfId="101" xr:uid="{00000000-0005-0000-0000-000030000000}"/>
    <cellStyle name="20% - Énfasis1 35" xfId="102" xr:uid="{00000000-0005-0000-0000-000031000000}"/>
    <cellStyle name="20% - Énfasis1 36" xfId="103" xr:uid="{00000000-0005-0000-0000-000032000000}"/>
    <cellStyle name="20% - Énfasis1 37" xfId="104" xr:uid="{00000000-0005-0000-0000-000033000000}"/>
    <cellStyle name="20% - Énfasis1 38" xfId="105" xr:uid="{00000000-0005-0000-0000-000034000000}"/>
    <cellStyle name="20% - Énfasis1 39" xfId="106" xr:uid="{00000000-0005-0000-0000-000035000000}"/>
    <cellStyle name="20% - Énfasis1 4" xfId="107" xr:uid="{00000000-0005-0000-0000-000036000000}"/>
    <cellStyle name="20% - Énfasis1 40" xfId="108" xr:uid="{00000000-0005-0000-0000-000037000000}"/>
    <cellStyle name="20% - Énfasis1 41" xfId="109" xr:uid="{00000000-0005-0000-0000-000038000000}"/>
    <cellStyle name="20% - Énfasis1 42" xfId="110" xr:uid="{00000000-0005-0000-0000-000039000000}"/>
    <cellStyle name="20% - Énfasis1 43" xfId="111" xr:uid="{00000000-0005-0000-0000-00003A000000}"/>
    <cellStyle name="20% - Énfasis1 44" xfId="112" xr:uid="{00000000-0005-0000-0000-00003B000000}"/>
    <cellStyle name="20% - Énfasis1 45" xfId="113" xr:uid="{00000000-0005-0000-0000-00003C000000}"/>
    <cellStyle name="20% - Énfasis1 46" xfId="114" xr:uid="{00000000-0005-0000-0000-00003D000000}"/>
    <cellStyle name="20% - Énfasis1 47" xfId="115" xr:uid="{00000000-0005-0000-0000-00003E000000}"/>
    <cellStyle name="20% - Énfasis1 5" xfId="116" xr:uid="{00000000-0005-0000-0000-00003F000000}"/>
    <cellStyle name="20% - Énfasis1 6" xfId="117" xr:uid="{00000000-0005-0000-0000-000040000000}"/>
    <cellStyle name="20% - Énfasis1 7" xfId="118" xr:uid="{00000000-0005-0000-0000-000041000000}"/>
    <cellStyle name="20% - Énfasis1 8" xfId="119" xr:uid="{00000000-0005-0000-0000-000042000000}"/>
    <cellStyle name="20% - Énfasis1 9" xfId="120" xr:uid="{00000000-0005-0000-0000-000043000000}"/>
    <cellStyle name="20% - Énfasis2 1" xfId="121" xr:uid="{00000000-0005-0000-0000-000044000000}"/>
    <cellStyle name="20% - Énfasis2 10" xfId="122" xr:uid="{00000000-0005-0000-0000-000045000000}"/>
    <cellStyle name="20% - Énfasis2 11" xfId="123" xr:uid="{00000000-0005-0000-0000-000046000000}"/>
    <cellStyle name="20% - Énfasis2 12" xfId="124" xr:uid="{00000000-0005-0000-0000-000047000000}"/>
    <cellStyle name="20% - Énfasis2 13" xfId="125" xr:uid="{00000000-0005-0000-0000-000048000000}"/>
    <cellStyle name="20% - Énfasis2 14" xfId="126" xr:uid="{00000000-0005-0000-0000-000049000000}"/>
    <cellStyle name="20% - Énfasis2 15" xfId="127" xr:uid="{00000000-0005-0000-0000-00004A000000}"/>
    <cellStyle name="20% - Énfasis2 16" xfId="128" xr:uid="{00000000-0005-0000-0000-00004B000000}"/>
    <cellStyle name="20% - Énfasis2 17" xfId="129" xr:uid="{00000000-0005-0000-0000-00004C000000}"/>
    <cellStyle name="20% - Énfasis2 18" xfId="130" xr:uid="{00000000-0005-0000-0000-00004D000000}"/>
    <cellStyle name="20% - Énfasis2 19" xfId="131" xr:uid="{00000000-0005-0000-0000-00004E000000}"/>
    <cellStyle name="20% - Énfasis2 2" xfId="132" xr:uid="{00000000-0005-0000-0000-00004F000000}"/>
    <cellStyle name="20% - Énfasis2 2 2" xfId="133" xr:uid="{00000000-0005-0000-0000-000050000000}"/>
    <cellStyle name="20% - Énfasis2 2 3" xfId="134" xr:uid="{00000000-0005-0000-0000-000051000000}"/>
    <cellStyle name="20% - Énfasis2 2_120416_Seguiment_matrícula" xfId="135" xr:uid="{00000000-0005-0000-0000-000052000000}"/>
    <cellStyle name="20% - Énfasis2 20" xfId="136" xr:uid="{00000000-0005-0000-0000-000053000000}"/>
    <cellStyle name="20% - Énfasis2 21" xfId="137" xr:uid="{00000000-0005-0000-0000-000054000000}"/>
    <cellStyle name="20% - Énfasis2 22" xfId="138" xr:uid="{00000000-0005-0000-0000-000055000000}"/>
    <cellStyle name="20% - Énfasis2 23" xfId="139" xr:uid="{00000000-0005-0000-0000-000056000000}"/>
    <cellStyle name="20% - Énfasis2 24" xfId="140" xr:uid="{00000000-0005-0000-0000-000057000000}"/>
    <cellStyle name="20% - Énfasis2 25" xfId="141" xr:uid="{00000000-0005-0000-0000-000058000000}"/>
    <cellStyle name="20% - Énfasis2 26" xfId="142" xr:uid="{00000000-0005-0000-0000-000059000000}"/>
    <cellStyle name="20% - Énfasis2 27" xfId="143" xr:uid="{00000000-0005-0000-0000-00005A000000}"/>
    <cellStyle name="20% - Énfasis2 28" xfId="144" xr:uid="{00000000-0005-0000-0000-00005B000000}"/>
    <cellStyle name="20% - Énfasis2 29" xfId="145" xr:uid="{00000000-0005-0000-0000-00005C000000}"/>
    <cellStyle name="20% - Énfasis2 3" xfId="146" xr:uid="{00000000-0005-0000-0000-00005D000000}"/>
    <cellStyle name="20% - Énfasis2 30" xfId="147" xr:uid="{00000000-0005-0000-0000-00005E000000}"/>
    <cellStyle name="20% - Énfasis2 31" xfId="148" xr:uid="{00000000-0005-0000-0000-00005F000000}"/>
    <cellStyle name="20% - Énfasis2 32" xfId="149" xr:uid="{00000000-0005-0000-0000-000060000000}"/>
    <cellStyle name="20% - Énfasis2 33" xfId="150" xr:uid="{00000000-0005-0000-0000-000061000000}"/>
    <cellStyle name="20% - Énfasis2 34" xfId="151" xr:uid="{00000000-0005-0000-0000-000062000000}"/>
    <cellStyle name="20% - Énfasis2 35" xfId="152" xr:uid="{00000000-0005-0000-0000-000063000000}"/>
    <cellStyle name="20% - Énfasis2 36" xfId="153" xr:uid="{00000000-0005-0000-0000-000064000000}"/>
    <cellStyle name="20% - Énfasis2 37" xfId="154" xr:uid="{00000000-0005-0000-0000-000065000000}"/>
    <cellStyle name="20% - Énfasis2 38" xfId="155" xr:uid="{00000000-0005-0000-0000-000066000000}"/>
    <cellStyle name="20% - Énfasis2 39" xfId="156" xr:uid="{00000000-0005-0000-0000-000067000000}"/>
    <cellStyle name="20% - Énfasis2 4" xfId="157" xr:uid="{00000000-0005-0000-0000-000068000000}"/>
    <cellStyle name="20% - Énfasis2 40" xfId="158" xr:uid="{00000000-0005-0000-0000-000069000000}"/>
    <cellStyle name="20% - Énfasis2 41" xfId="159" xr:uid="{00000000-0005-0000-0000-00006A000000}"/>
    <cellStyle name="20% - Énfasis2 42" xfId="160" xr:uid="{00000000-0005-0000-0000-00006B000000}"/>
    <cellStyle name="20% - Énfasis2 43" xfId="161" xr:uid="{00000000-0005-0000-0000-00006C000000}"/>
    <cellStyle name="20% - Énfasis2 44" xfId="162" xr:uid="{00000000-0005-0000-0000-00006D000000}"/>
    <cellStyle name="20% - Énfasis2 45" xfId="163" xr:uid="{00000000-0005-0000-0000-00006E000000}"/>
    <cellStyle name="20% - Énfasis2 46" xfId="164" xr:uid="{00000000-0005-0000-0000-00006F000000}"/>
    <cellStyle name="20% - Énfasis2 47" xfId="165" xr:uid="{00000000-0005-0000-0000-000070000000}"/>
    <cellStyle name="20% - Énfasis2 5" xfId="166" xr:uid="{00000000-0005-0000-0000-000071000000}"/>
    <cellStyle name="20% - Énfasis2 6" xfId="167" xr:uid="{00000000-0005-0000-0000-000072000000}"/>
    <cellStyle name="20% - Énfasis2 7" xfId="168" xr:uid="{00000000-0005-0000-0000-000073000000}"/>
    <cellStyle name="20% - Énfasis2 8" xfId="169" xr:uid="{00000000-0005-0000-0000-000074000000}"/>
    <cellStyle name="20% - Énfasis2 9" xfId="170" xr:uid="{00000000-0005-0000-0000-000075000000}"/>
    <cellStyle name="20% - Énfasis3 1" xfId="171" xr:uid="{00000000-0005-0000-0000-000076000000}"/>
    <cellStyle name="20% - Énfasis3 10" xfId="172" xr:uid="{00000000-0005-0000-0000-000077000000}"/>
    <cellStyle name="20% - Énfasis3 11" xfId="173" xr:uid="{00000000-0005-0000-0000-000078000000}"/>
    <cellStyle name="20% - Énfasis3 12" xfId="174" xr:uid="{00000000-0005-0000-0000-000079000000}"/>
    <cellStyle name="20% - Énfasis3 13" xfId="175" xr:uid="{00000000-0005-0000-0000-00007A000000}"/>
    <cellStyle name="20% - Énfasis3 14" xfId="176" xr:uid="{00000000-0005-0000-0000-00007B000000}"/>
    <cellStyle name="20% - Énfasis3 15" xfId="177" xr:uid="{00000000-0005-0000-0000-00007C000000}"/>
    <cellStyle name="20% - Énfasis3 16" xfId="178" xr:uid="{00000000-0005-0000-0000-00007D000000}"/>
    <cellStyle name="20% - Énfasis3 17" xfId="179" xr:uid="{00000000-0005-0000-0000-00007E000000}"/>
    <cellStyle name="20% - Énfasis3 18" xfId="180" xr:uid="{00000000-0005-0000-0000-00007F000000}"/>
    <cellStyle name="20% - Énfasis3 19" xfId="181" xr:uid="{00000000-0005-0000-0000-000080000000}"/>
    <cellStyle name="20% - Énfasis3 2" xfId="182" xr:uid="{00000000-0005-0000-0000-000081000000}"/>
    <cellStyle name="20% - Énfasis3 2 2" xfId="183" xr:uid="{00000000-0005-0000-0000-000082000000}"/>
    <cellStyle name="20% - Énfasis3 2 3" xfId="184" xr:uid="{00000000-0005-0000-0000-000083000000}"/>
    <cellStyle name="20% - Énfasis3 2_120416_Seguiment_matrícula" xfId="185" xr:uid="{00000000-0005-0000-0000-000084000000}"/>
    <cellStyle name="20% - Énfasis3 20" xfId="186" xr:uid="{00000000-0005-0000-0000-000085000000}"/>
    <cellStyle name="20% - Énfasis3 21" xfId="187" xr:uid="{00000000-0005-0000-0000-000086000000}"/>
    <cellStyle name="20% - Énfasis3 22" xfId="188" xr:uid="{00000000-0005-0000-0000-000087000000}"/>
    <cellStyle name="20% - Énfasis3 23" xfId="189" xr:uid="{00000000-0005-0000-0000-000088000000}"/>
    <cellStyle name="20% - Énfasis3 24" xfId="190" xr:uid="{00000000-0005-0000-0000-000089000000}"/>
    <cellStyle name="20% - Énfasis3 25" xfId="191" xr:uid="{00000000-0005-0000-0000-00008A000000}"/>
    <cellStyle name="20% - Énfasis3 26" xfId="192" xr:uid="{00000000-0005-0000-0000-00008B000000}"/>
    <cellStyle name="20% - Énfasis3 27" xfId="193" xr:uid="{00000000-0005-0000-0000-00008C000000}"/>
    <cellStyle name="20% - Énfasis3 28" xfId="194" xr:uid="{00000000-0005-0000-0000-00008D000000}"/>
    <cellStyle name="20% - Énfasis3 29" xfId="195" xr:uid="{00000000-0005-0000-0000-00008E000000}"/>
    <cellStyle name="20% - Énfasis3 3" xfId="196" xr:uid="{00000000-0005-0000-0000-00008F000000}"/>
    <cellStyle name="20% - Énfasis3 30" xfId="197" xr:uid="{00000000-0005-0000-0000-000090000000}"/>
    <cellStyle name="20% - Énfasis3 31" xfId="198" xr:uid="{00000000-0005-0000-0000-000091000000}"/>
    <cellStyle name="20% - Énfasis3 32" xfId="199" xr:uid="{00000000-0005-0000-0000-000092000000}"/>
    <cellStyle name="20% - Énfasis3 33" xfId="200" xr:uid="{00000000-0005-0000-0000-000093000000}"/>
    <cellStyle name="20% - Énfasis3 34" xfId="201" xr:uid="{00000000-0005-0000-0000-000094000000}"/>
    <cellStyle name="20% - Énfasis3 35" xfId="202" xr:uid="{00000000-0005-0000-0000-000095000000}"/>
    <cellStyle name="20% - Énfasis3 36" xfId="203" xr:uid="{00000000-0005-0000-0000-000096000000}"/>
    <cellStyle name="20% - Énfasis3 37" xfId="204" xr:uid="{00000000-0005-0000-0000-000097000000}"/>
    <cellStyle name="20% - Énfasis3 38" xfId="205" xr:uid="{00000000-0005-0000-0000-000098000000}"/>
    <cellStyle name="20% - Énfasis3 39" xfId="206" xr:uid="{00000000-0005-0000-0000-000099000000}"/>
    <cellStyle name="20% - Énfasis3 4" xfId="207" xr:uid="{00000000-0005-0000-0000-00009A000000}"/>
    <cellStyle name="20% - Énfasis3 40" xfId="208" xr:uid="{00000000-0005-0000-0000-00009B000000}"/>
    <cellStyle name="20% - Énfasis3 41" xfId="209" xr:uid="{00000000-0005-0000-0000-00009C000000}"/>
    <cellStyle name="20% - Énfasis3 42" xfId="210" xr:uid="{00000000-0005-0000-0000-00009D000000}"/>
    <cellStyle name="20% - Énfasis3 43" xfId="211" xr:uid="{00000000-0005-0000-0000-00009E000000}"/>
    <cellStyle name="20% - Énfasis3 44" xfId="212" xr:uid="{00000000-0005-0000-0000-00009F000000}"/>
    <cellStyle name="20% - Énfasis3 45" xfId="213" xr:uid="{00000000-0005-0000-0000-0000A0000000}"/>
    <cellStyle name="20% - Énfasis3 46" xfId="214" xr:uid="{00000000-0005-0000-0000-0000A1000000}"/>
    <cellStyle name="20% - Énfasis3 47" xfId="215" xr:uid="{00000000-0005-0000-0000-0000A2000000}"/>
    <cellStyle name="20% - Énfasis3 5" xfId="216" xr:uid="{00000000-0005-0000-0000-0000A3000000}"/>
    <cellStyle name="20% - Énfasis3 6" xfId="217" xr:uid="{00000000-0005-0000-0000-0000A4000000}"/>
    <cellStyle name="20% - Énfasis3 7" xfId="218" xr:uid="{00000000-0005-0000-0000-0000A5000000}"/>
    <cellStyle name="20% - Énfasis3 8" xfId="219" xr:uid="{00000000-0005-0000-0000-0000A6000000}"/>
    <cellStyle name="20% - Énfasis3 9" xfId="220" xr:uid="{00000000-0005-0000-0000-0000A7000000}"/>
    <cellStyle name="20% - Énfasis4 1" xfId="221" xr:uid="{00000000-0005-0000-0000-0000A8000000}"/>
    <cellStyle name="20% - Énfasis4 10" xfId="222" xr:uid="{00000000-0005-0000-0000-0000A9000000}"/>
    <cellStyle name="20% - Énfasis4 11" xfId="223" xr:uid="{00000000-0005-0000-0000-0000AA000000}"/>
    <cellStyle name="20% - Énfasis4 12" xfId="224" xr:uid="{00000000-0005-0000-0000-0000AB000000}"/>
    <cellStyle name="20% - Énfasis4 13" xfId="225" xr:uid="{00000000-0005-0000-0000-0000AC000000}"/>
    <cellStyle name="20% - Énfasis4 14" xfId="226" xr:uid="{00000000-0005-0000-0000-0000AD000000}"/>
    <cellStyle name="20% - Énfasis4 15" xfId="227" xr:uid="{00000000-0005-0000-0000-0000AE000000}"/>
    <cellStyle name="20% - Énfasis4 16" xfId="228" xr:uid="{00000000-0005-0000-0000-0000AF000000}"/>
    <cellStyle name="20% - Énfasis4 17" xfId="229" xr:uid="{00000000-0005-0000-0000-0000B0000000}"/>
    <cellStyle name="20% - Énfasis4 18" xfId="230" xr:uid="{00000000-0005-0000-0000-0000B1000000}"/>
    <cellStyle name="20% - Énfasis4 19" xfId="231" xr:uid="{00000000-0005-0000-0000-0000B2000000}"/>
    <cellStyle name="20% - Énfasis4 2" xfId="232" xr:uid="{00000000-0005-0000-0000-0000B3000000}"/>
    <cellStyle name="20% - Énfasis4 2 2" xfId="233" xr:uid="{00000000-0005-0000-0000-0000B4000000}"/>
    <cellStyle name="20% - Énfasis4 2 3" xfId="234" xr:uid="{00000000-0005-0000-0000-0000B5000000}"/>
    <cellStyle name="20% - Énfasis4 2_120416_Seguiment_matrícula" xfId="235" xr:uid="{00000000-0005-0000-0000-0000B6000000}"/>
    <cellStyle name="20% - Énfasis4 20" xfId="236" xr:uid="{00000000-0005-0000-0000-0000B7000000}"/>
    <cellStyle name="20% - Énfasis4 21" xfId="237" xr:uid="{00000000-0005-0000-0000-0000B8000000}"/>
    <cellStyle name="20% - Énfasis4 22" xfId="238" xr:uid="{00000000-0005-0000-0000-0000B9000000}"/>
    <cellStyle name="20% - Énfasis4 23" xfId="239" xr:uid="{00000000-0005-0000-0000-0000BA000000}"/>
    <cellStyle name="20% - Énfasis4 24" xfId="240" xr:uid="{00000000-0005-0000-0000-0000BB000000}"/>
    <cellStyle name="20% - Énfasis4 25" xfId="241" xr:uid="{00000000-0005-0000-0000-0000BC000000}"/>
    <cellStyle name="20% - Énfasis4 26" xfId="242" xr:uid="{00000000-0005-0000-0000-0000BD000000}"/>
    <cellStyle name="20% - Énfasis4 27" xfId="243" xr:uid="{00000000-0005-0000-0000-0000BE000000}"/>
    <cellStyle name="20% - Énfasis4 28" xfId="244" xr:uid="{00000000-0005-0000-0000-0000BF000000}"/>
    <cellStyle name="20% - Énfasis4 29" xfId="245" xr:uid="{00000000-0005-0000-0000-0000C0000000}"/>
    <cellStyle name="20% - Énfasis4 3" xfId="246" xr:uid="{00000000-0005-0000-0000-0000C1000000}"/>
    <cellStyle name="20% - Énfasis4 30" xfId="247" xr:uid="{00000000-0005-0000-0000-0000C2000000}"/>
    <cellStyle name="20% - Énfasis4 31" xfId="248" xr:uid="{00000000-0005-0000-0000-0000C3000000}"/>
    <cellStyle name="20% - Énfasis4 32" xfId="249" xr:uid="{00000000-0005-0000-0000-0000C4000000}"/>
    <cellStyle name="20% - Énfasis4 33" xfId="250" xr:uid="{00000000-0005-0000-0000-0000C5000000}"/>
    <cellStyle name="20% - Énfasis4 34" xfId="251" xr:uid="{00000000-0005-0000-0000-0000C6000000}"/>
    <cellStyle name="20% - Énfasis4 35" xfId="252" xr:uid="{00000000-0005-0000-0000-0000C7000000}"/>
    <cellStyle name="20% - Énfasis4 36" xfId="253" xr:uid="{00000000-0005-0000-0000-0000C8000000}"/>
    <cellStyle name="20% - Énfasis4 37" xfId="254" xr:uid="{00000000-0005-0000-0000-0000C9000000}"/>
    <cellStyle name="20% - Énfasis4 38" xfId="255" xr:uid="{00000000-0005-0000-0000-0000CA000000}"/>
    <cellStyle name="20% - Énfasis4 39" xfId="256" xr:uid="{00000000-0005-0000-0000-0000CB000000}"/>
    <cellStyle name="20% - Énfasis4 4" xfId="257" xr:uid="{00000000-0005-0000-0000-0000CC000000}"/>
    <cellStyle name="20% - Énfasis4 40" xfId="258" xr:uid="{00000000-0005-0000-0000-0000CD000000}"/>
    <cellStyle name="20% - Énfasis4 41" xfId="259" xr:uid="{00000000-0005-0000-0000-0000CE000000}"/>
    <cellStyle name="20% - Énfasis4 42" xfId="260" xr:uid="{00000000-0005-0000-0000-0000CF000000}"/>
    <cellStyle name="20% - Énfasis4 43" xfId="261" xr:uid="{00000000-0005-0000-0000-0000D0000000}"/>
    <cellStyle name="20% - Énfasis4 44" xfId="262" xr:uid="{00000000-0005-0000-0000-0000D1000000}"/>
    <cellStyle name="20% - Énfasis4 45" xfId="263" xr:uid="{00000000-0005-0000-0000-0000D2000000}"/>
    <cellStyle name="20% - Énfasis4 46" xfId="264" xr:uid="{00000000-0005-0000-0000-0000D3000000}"/>
    <cellStyle name="20% - Énfasis4 47" xfId="265" xr:uid="{00000000-0005-0000-0000-0000D4000000}"/>
    <cellStyle name="20% - Énfasis4 5" xfId="266" xr:uid="{00000000-0005-0000-0000-0000D5000000}"/>
    <cellStyle name="20% - Énfasis4 6" xfId="267" xr:uid="{00000000-0005-0000-0000-0000D6000000}"/>
    <cellStyle name="20% - Énfasis4 7" xfId="268" xr:uid="{00000000-0005-0000-0000-0000D7000000}"/>
    <cellStyle name="20% - Énfasis4 8" xfId="269" xr:uid="{00000000-0005-0000-0000-0000D8000000}"/>
    <cellStyle name="20% - Énfasis4 9" xfId="270" xr:uid="{00000000-0005-0000-0000-0000D9000000}"/>
    <cellStyle name="20% - Énfasis5 1" xfId="271" xr:uid="{00000000-0005-0000-0000-0000DA000000}"/>
    <cellStyle name="20% - Énfasis5 10" xfId="272" xr:uid="{00000000-0005-0000-0000-0000DB000000}"/>
    <cellStyle name="20% - Énfasis5 11" xfId="273" xr:uid="{00000000-0005-0000-0000-0000DC000000}"/>
    <cellStyle name="20% - Énfasis5 12" xfId="274" xr:uid="{00000000-0005-0000-0000-0000DD000000}"/>
    <cellStyle name="20% - Énfasis5 13" xfId="275" xr:uid="{00000000-0005-0000-0000-0000DE000000}"/>
    <cellStyle name="20% - Énfasis5 14" xfId="276" xr:uid="{00000000-0005-0000-0000-0000DF000000}"/>
    <cellStyle name="20% - Énfasis5 15" xfId="277" xr:uid="{00000000-0005-0000-0000-0000E0000000}"/>
    <cellStyle name="20% - Énfasis5 16" xfId="278" xr:uid="{00000000-0005-0000-0000-0000E1000000}"/>
    <cellStyle name="20% - Énfasis5 17" xfId="279" xr:uid="{00000000-0005-0000-0000-0000E2000000}"/>
    <cellStyle name="20% - Énfasis5 18" xfId="280" xr:uid="{00000000-0005-0000-0000-0000E3000000}"/>
    <cellStyle name="20% - Énfasis5 19" xfId="281" xr:uid="{00000000-0005-0000-0000-0000E4000000}"/>
    <cellStyle name="20% - Énfasis5 2" xfId="282" xr:uid="{00000000-0005-0000-0000-0000E5000000}"/>
    <cellStyle name="20% - Énfasis5 2 2" xfId="283" xr:uid="{00000000-0005-0000-0000-0000E6000000}"/>
    <cellStyle name="20% - Énfasis5 2 3" xfId="284" xr:uid="{00000000-0005-0000-0000-0000E7000000}"/>
    <cellStyle name="20% - Énfasis5 2_120416_Seguiment_matrícula" xfId="285" xr:uid="{00000000-0005-0000-0000-0000E8000000}"/>
    <cellStyle name="20% - Énfasis5 20" xfId="286" xr:uid="{00000000-0005-0000-0000-0000E9000000}"/>
    <cellStyle name="20% - Énfasis5 21" xfId="287" xr:uid="{00000000-0005-0000-0000-0000EA000000}"/>
    <cellStyle name="20% - Énfasis5 22" xfId="288" xr:uid="{00000000-0005-0000-0000-0000EB000000}"/>
    <cellStyle name="20% - Énfasis5 23" xfId="289" xr:uid="{00000000-0005-0000-0000-0000EC000000}"/>
    <cellStyle name="20% - Énfasis5 24" xfId="290" xr:uid="{00000000-0005-0000-0000-0000ED000000}"/>
    <cellStyle name="20% - Énfasis5 25" xfId="291" xr:uid="{00000000-0005-0000-0000-0000EE000000}"/>
    <cellStyle name="20% - Énfasis5 26" xfId="292" xr:uid="{00000000-0005-0000-0000-0000EF000000}"/>
    <cellStyle name="20% - Énfasis5 27" xfId="293" xr:uid="{00000000-0005-0000-0000-0000F0000000}"/>
    <cellStyle name="20% - Énfasis5 28" xfId="294" xr:uid="{00000000-0005-0000-0000-0000F1000000}"/>
    <cellStyle name="20% - Énfasis5 29" xfId="295" xr:uid="{00000000-0005-0000-0000-0000F2000000}"/>
    <cellStyle name="20% - Énfasis5 3" xfId="296" xr:uid="{00000000-0005-0000-0000-0000F3000000}"/>
    <cellStyle name="20% - Énfasis5 30" xfId="297" xr:uid="{00000000-0005-0000-0000-0000F4000000}"/>
    <cellStyle name="20% - Énfasis5 31" xfId="298" xr:uid="{00000000-0005-0000-0000-0000F5000000}"/>
    <cellStyle name="20% - Énfasis5 32" xfId="299" xr:uid="{00000000-0005-0000-0000-0000F6000000}"/>
    <cellStyle name="20% - Énfasis5 33" xfId="300" xr:uid="{00000000-0005-0000-0000-0000F7000000}"/>
    <cellStyle name="20% - Énfasis5 34" xfId="301" xr:uid="{00000000-0005-0000-0000-0000F8000000}"/>
    <cellStyle name="20% - Énfasis5 35" xfId="302" xr:uid="{00000000-0005-0000-0000-0000F9000000}"/>
    <cellStyle name="20% - Énfasis5 36" xfId="303" xr:uid="{00000000-0005-0000-0000-0000FA000000}"/>
    <cellStyle name="20% - Énfasis5 37" xfId="304" xr:uid="{00000000-0005-0000-0000-0000FB000000}"/>
    <cellStyle name="20% - Énfasis5 38" xfId="305" xr:uid="{00000000-0005-0000-0000-0000FC000000}"/>
    <cellStyle name="20% - Énfasis5 39" xfId="306" xr:uid="{00000000-0005-0000-0000-0000FD000000}"/>
    <cellStyle name="20% - Énfasis5 4" xfId="307" xr:uid="{00000000-0005-0000-0000-0000FE000000}"/>
    <cellStyle name="20% - Énfasis5 40" xfId="308" xr:uid="{00000000-0005-0000-0000-0000FF000000}"/>
    <cellStyle name="20% - Énfasis5 41" xfId="309" xr:uid="{00000000-0005-0000-0000-000000010000}"/>
    <cellStyle name="20% - Énfasis5 42" xfId="310" xr:uid="{00000000-0005-0000-0000-000001010000}"/>
    <cellStyle name="20% - Énfasis5 43" xfId="311" xr:uid="{00000000-0005-0000-0000-000002010000}"/>
    <cellStyle name="20% - Énfasis5 44" xfId="312" xr:uid="{00000000-0005-0000-0000-000003010000}"/>
    <cellStyle name="20% - Énfasis5 45" xfId="313" xr:uid="{00000000-0005-0000-0000-000004010000}"/>
    <cellStyle name="20% - Énfasis5 46" xfId="314" xr:uid="{00000000-0005-0000-0000-000005010000}"/>
    <cellStyle name="20% - Énfasis5 47" xfId="315" xr:uid="{00000000-0005-0000-0000-000006010000}"/>
    <cellStyle name="20% - Énfasis5 5" xfId="316" xr:uid="{00000000-0005-0000-0000-000007010000}"/>
    <cellStyle name="20% - Énfasis5 6" xfId="317" xr:uid="{00000000-0005-0000-0000-000008010000}"/>
    <cellStyle name="20% - Énfasis5 7" xfId="318" xr:uid="{00000000-0005-0000-0000-000009010000}"/>
    <cellStyle name="20% - Énfasis5 8" xfId="319" xr:uid="{00000000-0005-0000-0000-00000A010000}"/>
    <cellStyle name="20% - Énfasis5 9" xfId="320" xr:uid="{00000000-0005-0000-0000-00000B010000}"/>
    <cellStyle name="20% - Énfasis6 1" xfId="321" xr:uid="{00000000-0005-0000-0000-00000C010000}"/>
    <cellStyle name="20% - Énfasis6 10" xfId="322" xr:uid="{00000000-0005-0000-0000-00000D010000}"/>
    <cellStyle name="20% - Énfasis6 11" xfId="323" xr:uid="{00000000-0005-0000-0000-00000E010000}"/>
    <cellStyle name="20% - Énfasis6 12" xfId="324" xr:uid="{00000000-0005-0000-0000-00000F010000}"/>
    <cellStyle name="20% - Énfasis6 13" xfId="325" xr:uid="{00000000-0005-0000-0000-000010010000}"/>
    <cellStyle name="20% - Énfasis6 14" xfId="326" xr:uid="{00000000-0005-0000-0000-000011010000}"/>
    <cellStyle name="20% - Énfasis6 15" xfId="327" xr:uid="{00000000-0005-0000-0000-000012010000}"/>
    <cellStyle name="20% - Énfasis6 16" xfId="328" xr:uid="{00000000-0005-0000-0000-000013010000}"/>
    <cellStyle name="20% - Énfasis6 17" xfId="329" xr:uid="{00000000-0005-0000-0000-000014010000}"/>
    <cellStyle name="20% - Énfasis6 18" xfId="330" xr:uid="{00000000-0005-0000-0000-000015010000}"/>
    <cellStyle name="20% - Énfasis6 19" xfId="331" xr:uid="{00000000-0005-0000-0000-000016010000}"/>
    <cellStyle name="20% - Énfasis6 2" xfId="332" xr:uid="{00000000-0005-0000-0000-000017010000}"/>
    <cellStyle name="20% - Énfasis6 2 2" xfId="333" xr:uid="{00000000-0005-0000-0000-000018010000}"/>
    <cellStyle name="20% - Énfasis6 2 3" xfId="334" xr:uid="{00000000-0005-0000-0000-000019010000}"/>
    <cellStyle name="20% - Énfasis6 2_120416_Seguiment_matrícula" xfId="335" xr:uid="{00000000-0005-0000-0000-00001A010000}"/>
    <cellStyle name="20% - Énfasis6 20" xfId="336" xr:uid="{00000000-0005-0000-0000-00001B010000}"/>
    <cellStyle name="20% - Énfasis6 21" xfId="337" xr:uid="{00000000-0005-0000-0000-00001C010000}"/>
    <cellStyle name="20% - Énfasis6 22" xfId="338" xr:uid="{00000000-0005-0000-0000-00001D010000}"/>
    <cellStyle name="20% - Énfasis6 23" xfId="339" xr:uid="{00000000-0005-0000-0000-00001E010000}"/>
    <cellStyle name="20% - Énfasis6 24" xfId="340" xr:uid="{00000000-0005-0000-0000-00001F010000}"/>
    <cellStyle name="20% - Énfasis6 25" xfId="341" xr:uid="{00000000-0005-0000-0000-000020010000}"/>
    <cellStyle name="20% - Énfasis6 26" xfId="342" xr:uid="{00000000-0005-0000-0000-000021010000}"/>
    <cellStyle name="20% - Énfasis6 27" xfId="343" xr:uid="{00000000-0005-0000-0000-000022010000}"/>
    <cellStyle name="20% - Énfasis6 28" xfId="344" xr:uid="{00000000-0005-0000-0000-000023010000}"/>
    <cellStyle name="20% - Énfasis6 29" xfId="345" xr:uid="{00000000-0005-0000-0000-000024010000}"/>
    <cellStyle name="20% - Énfasis6 3" xfId="346" xr:uid="{00000000-0005-0000-0000-000025010000}"/>
    <cellStyle name="20% - Énfasis6 30" xfId="347" xr:uid="{00000000-0005-0000-0000-000026010000}"/>
    <cellStyle name="20% - Énfasis6 31" xfId="348" xr:uid="{00000000-0005-0000-0000-000027010000}"/>
    <cellStyle name="20% - Énfasis6 32" xfId="349" xr:uid="{00000000-0005-0000-0000-000028010000}"/>
    <cellStyle name="20% - Énfasis6 33" xfId="350" xr:uid="{00000000-0005-0000-0000-000029010000}"/>
    <cellStyle name="20% - Énfasis6 34" xfId="351" xr:uid="{00000000-0005-0000-0000-00002A010000}"/>
    <cellStyle name="20% - Énfasis6 35" xfId="352" xr:uid="{00000000-0005-0000-0000-00002B010000}"/>
    <cellStyle name="20% - Énfasis6 36" xfId="353" xr:uid="{00000000-0005-0000-0000-00002C010000}"/>
    <cellStyle name="20% - Énfasis6 37" xfId="354" xr:uid="{00000000-0005-0000-0000-00002D010000}"/>
    <cellStyle name="20% - Énfasis6 38" xfId="355" xr:uid="{00000000-0005-0000-0000-00002E010000}"/>
    <cellStyle name="20% - Énfasis6 39" xfId="356" xr:uid="{00000000-0005-0000-0000-00002F010000}"/>
    <cellStyle name="20% - Énfasis6 4" xfId="357" xr:uid="{00000000-0005-0000-0000-000030010000}"/>
    <cellStyle name="20% - Énfasis6 40" xfId="358" xr:uid="{00000000-0005-0000-0000-000031010000}"/>
    <cellStyle name="20% - Énfasis6 41" xfId="359" xr:uid="{00000000-0005-0000-0000-000032010000}"/>
    <cellStyle name="20% - Énfasis6 42" xfId="360" xr:uid="{00000000-0005-0000-0000-000033010000}"/>
    <cellStyle name="20% - Énfasis6 43" xfId="361" xr:uid="{00000000-0005-0000-0000-000034010000}"/>
    <cellStyle name="20% - Énfasis6 44" xfId="362" xr:uid="{00000000-0005-0000-0000-000035010000}"/>
    <cellStyle name="20% - Énfasis6 45" xfId="363" xr:uid="{00000000-0005-0000-0000-000036010000}"/>
    <cellStyle name="20% - Énfasis6 46" xfId="364" xr:uid="{00000000-0005-0000-0000-000037010000}"/>
    <cellStyle name="20% - Énfasis6 47" xfId="365" xr:uid="{00000000-0005-0000-0000-000038010000}"/>
    <cellStyle name="20% - Énfasis6 5" xfId="366" xr:uid="{00000000-0005-0000-0000-000039010000}"/>
    <cellStyle name="20% - Énfasis6 6" xfId="367" xr:uid="{00000000-0005-0000-0000-00003A010000}"/>
    <cellStyle name="20% - Énfasis6 7" xfId="368" xr:uid="{00000000-0005-0000-0000-00003B010000}"/>
    <cellStyle name="20% - Énfasis6 8" xfId="369" xr:uid="{00000000-0005-0000-0000-00003C010000}"/>
    <cellStyle name="20% - Énfasis6 9" xfId="370" xr:uid="{00000000-0005-0000-0000-00003D010000}"/>
    <cellStyle name="40% - Accent1" xfId="2273" xr:uid="{00000000-0005-0000-0000-00003E010000}"/>
    <cellStyle name="40% - Accent1 2" xfId="16" xr:uid="{00000000-0005-0000-0000-00003F010000}"/>
    <cellStyle name="40% - Accent1 2 2" xfId="371" xr:uid="{00000000-0005-0000-0000-000040010000}"/>
    <cellStyle name="40% - Accent2" xfId="2274" xr:uid="{00000000-0005-0000-0000-000041010000}"/>
    <cellStyle name="40% - Accent2 2" xfId="17" xr:uid="{00000000-0005-0000-0000-000042010000}"/>
    <cellStyle name="40% - Accent2 2 2" xfId="372" xr:uid="{00000000-0005-0000-0000-000043010000}"/>
    <cellStyle name="40% - Accent3" xfId="2275" xr:uid="{00000000-0005-0000-0000-000044010000}"/>
    <cellStyle name="40% - Accent3 2" xfId="18" xr:uid="{00000000-0005-0000-0000-000045010000}"/>
    <cellStyle name="40% - Accent3 2 2" xfId="373" xr:uid="{00000000-0005-0000-0000-000046010000}"/>
    <cellStyle name="40% - Accent4" xfId="2276" xr:uid="{00000000-0005-0000-0000-000047010000}"/>
    <cellStyle name="40% - Accent4 2" xfId="19" xr:uid="{00000000-0005-0000-0000-000048010000}"/>
    <cellStyle name="40% - Accent4 2 2" xfId="374" xr:uid="{00000000-0005-0000-0000-000049010000}"/>
    <cellStyle name="40% - Accent5" xfId="2277" xr:uid="{00000000-0005-0000-0000-00004A010000}"/>
    <cellStyle name="40% - Accent5 2" xfId="20" xr:uid="{00000000-0005-0000-0000-00004B010000}"/>
    <cellStyle name="40% - Accent5 2 2" xfId="375" xr:uid="{00000000-0005-0000-0000-00004C010000}"/>
    <cellStyle name="40% - Accent6" xfId="2278" xr:uid="{00000000-0005-0000-0000-00004D010000}"/>
    <cellStyle name="40% - Accent6 2" xfId="21" xr:uid="{00000000-0005-0000-0000-00004E010000}"/>
    <cellStyle name="40% - Accent6 2 2" xfId="376" xr:uid="{00000000-0005-0000-0000-00004F010000}"/>
    <cellStyle name="40% - Énfasis1 1" xfId="377" xr:uid="{00000000-0005-0000-0000-000050010000}"/>
    <cellStyle name="40% - Énfasis1 10" xfId="378" xr:uid="{00000000-0005-0000-0000-000051010000}"/>
    <cellStyle name="40% - Énfasis1 11" xfId="379" xr:uid="{00000000-0005-0000-0000-000052010000}"/>
    <cellStyle name="40% - Énfasis1 12" xfId="380" xr:uid="{00000000-0005-0000-0000-000053010000}"/>
    <cellStyle name="40% - Énfasis1 13" xfId="381" xr:uid="{00000000-0005-0000-0000-000054010000}"/>
    <cellStyle name="40% - Énfasis1 14" xfId="382" xr:uid="{00000000-0005-0000-0000-000055010000}"/>
    <cellStyle name="40% - Énfasis1 15" xfId="383" xr:uid="{00000000-0005-0000-0000-000056010000}"/>
    <cellStyle name="40% - Énfasis1 16" xfId="384" xr:uid="{00000000-0005-0000-0000-000057010000}"/>
    <cellStyle name="40% - Énfasis1 17" xfId="385" xr:uid="{00000000-0005-0000-0000-000058010000}"/>
    <cellStyle name="40% - Énfasis1 18" xfId="386" xr:uid="{00000000-0005-0000-0000-000059010000}"/>
    <cellStyle name="40% - Énfasis1 19" xfId="387" xr:uid="{00000000-0005-0000-0000-00005A010000}"/>
    <cellStyle name="40% - Énfasis1 2" xfId="388" xr:uid="{00000000-0005-0000-0000-00005B010000}"/>
    <cellStyle name="40% - Énfasis1 2 2" xfId="389" xr:uid="{00000000-0005-0000-0000-00005C010000}"/>
    <cellStyle name="40% - Énfasis1 2 3" xfId="390" xr:uid="{00000000-0005-0000-0000-00005D010000}"/>
    <cellStyle name="40% - Énfasis1 2_120416_Seguiment_matrícula" xfId="391" xr:uid="{00000000-0005-0000-0000-00005E010000}"/>
    <cellStyle name="40% - Énfasis1 20" xfId="392" xr:uid="{00000000-0005-0000-0000-00005F010000}"/>
    <cellStyle name="40% - Énfasis1 21" xfId="393" xr:uid="{00000000-0005-0000-0000-000060010000}"/>
    <cellStyle name="40% - Énfasis1 22" xfId="394" xr:uid="{00000000-0005-0000-0000-000061010000}"/>
    <cellStyle name="40% - Énfasis1 23" xfId="395" xr:uid="{00000000-0005-0000-0000-000062010000}"/>
    <cellStyle name="40% - Énfasis1 24" xfId="396" xr:uid="{00000000-0005-0000-0000-000063010000}"/>
    <cellStyle name="40% - Énfasis1 25" xfId="397" xr:uid="{00000000-0005-0000-0000-000064010000}"/>
    <cellStyle name="40% - Énfasis1 26" xfId="398" xr:uid="{00000000-0005-0000-0000-000065010000}"/>
    <cellStyle name="40% - Énfasis1 27" xfId="399" xr:uid="{00000000-0005-0000-0000-000066010000}"/>
    <cellStyle name="40% - Énfasis1 28" xfId="400" xr:uid="{00000000-0005-0000-0000-000067010000}"/>
    <cellStyle name="40% - Énfasis1 29" xfId="401" xr:uid="{00000000-0005-0000-0000-000068010000}"/>
    <cellStyle name="40% - Énfasis1 3" xfId="402" xr:uid="{00000000-0005-0000-0000-000069010000}"/>
    <cellStyle name="40% - Énfasis1 30" xfId="403" xr:uid="{00000000-0005-0000-0000-00006A010000}"/>
    <cellStyle name="40% - Énfasis1 31" xfId="404" xr:uid="{00000000-0005-0000-0000-00006B010000}"/>
    <cellStyle name="40% - Énfasis1 32" xfId="405" xr:uid="{00000000-0005-0000-0000-00006C010000}"/>
    <cellStyle name="40% - Énfasis1 33" xfId="406" xr:uid="{00000000-0005-0000-0000-00006D010000}"/>
    <cellStyle name="40% - Énfasis1 34" xfId="407" xr:uid="{00000000-0005-0000-0000-00006E010000}"/>
    <cellStyle name="40% - Énfasis1 35" xfId="408" xr:uid="{00000000-0005-0000-0000-00006F010000}"/>
    <cellStyle name="40% - Énfasis1 36" xfId="409" xr:uid="{00000000-0005-0000-0000-000070010000}"/>
    <cellStyle name="40% - Énfasis1 37" xfId="410" xr:uid="{00000000-0005-0000-0000-000071010000}"/>
    <cellStyle name="40% - Énfasis1 38" xfId="411" xr:uid="{00000000-0005-0000-0000-000072010000}"/>
    <cellStyle name="40% - Énfasis1 39" xfId="412" xr:uid="{00000000-0005-0000-0000-000073010000}"/>
    <cellStyle name="40% - Énfasis1 4" xfId="413" xr:uid="{00000000-0005-0000-0000-000074010000}"/>
    <cellStyle name="40% - Énfasis1 40" xfId="414" xr:uid="{00000000-0005-0000-0000-000075010000}"/>
    <cellStyle name="40% - Énfasis1 41" xfId="415" xr:uid="{00000000-0005-0000-0000-000076010000}"/>
    <cellStyle name="40% - Énfasis1 42" xfId="416" xr:uid="{00000000-0005-0000-0000-000077010000}"/>
    <cellStyle name="40% - Énfasis1 43" xfId="417" xr:uid="{00000000-0005-0000-0000-000078010000}"/>
    <cellStyle name="40% - Énfasis1 44" xfId="418" xr:uid="{00000000-0005-0000-0000-000079010000}"/>
    <cellStyle name="40% - Énfasis1 45" xfId="419" xr:uid="{00000000-0005-0000-0000-00007A010000}"/>
    <cellStyle name="40% - Énfasis1 46" xfId="420" xr:uid="{00000000-0005-0000-0000-00007B010000}"/>
    <cellStyle name="40% - Énfasis1 47" xfId="421" xr:uid="{00000000-0005-0000-0000-00007C010000}"/>
    <cellStyle name="40% - Énfasis1 5" xfId="422" xr:uid="{00000000-0005-0000-0000-00007D010000}"/>
    <cellStyle name="40% - Énfasis1 6" xfId="423" xr:uid="{00000000-0005-0000-0000-00007E010000}"/>
    <cellStyle name="40% - Énfasis1 7" xfId="424" xr:uid="{00000000-0005-0000-0000-00007F010000}"/>
    <cellStyle name="40% - Énfasis1 8" xfId="425" xr:uid="{00000000-0005-0000-0000-000080010000}"/>
    <cellStyle name="40% - Énfasis1 9" xfId="426" xr:uid="{00000000-0005-0000-0000-000081010000}"/>
    <cellStyle name="40% - Énfasis2 1" xfId="427" xr:uid="{00000000-0005-0000-0000-000082010000}"/>
    <cellStyle name="40% - Énfasis2 10" xfId="428" xr:uid="{00000000-0005-0000-0000-000083010000}"/>
    <cellStyle name="40% - Énfasis2 11" xfId="429" xr:uid="{00000000-0005-0000-0000-000084010000}"/>
    <cellStyle name="40% - Énfasis2 12" xfId="430" xr:uid="{00000000-0005-0000-0000-000085010000}"/>
    <cellStyle name="40% - Énfasis2 13" xfId="431" xr:uid="{00000000-0005-0000-0000-000086010000}"/>
    <cellStyle name="40% - Énfasis2 14" xfId="432" xr:uid="{00000000-0005-0000-0000-000087010000}"/>
    <cellStyle name="40% - Énfasis2 15" xfId="433" xr:uid="{00000000-0005-0000-0000-000088010000}"/>
    <cellStyle name="40% - Énfasis2 16" xfId="434" xr:uid="{00000000-0005-0000-0000-000089010000}"/>
    <cellStyle name="40% - Énfasis2 17" xfId="435" xr:uid="{00000000-0005-0000-0000-00008A010000}"/>
    <cellStyle name="40% - Énfasis2 18" xfId="436" xr:uid="{00000000-0005-0000-0000-00008B010000}"/>
    <cellStyle name="40% - Énfasis2 19" xfId="437" xr:uid="{00000000-0005-0000-0000-00008C010000}"/>
    <cellStyle name="40% - Énfasis2 2" xfId="438" xr:uid="{00000000-0005-0000-0000-00008D010000}"/>
    <cellStyle name="40% - Énfasis2 2 2" xfId="439" xr:uid="{00000000-0005-0000-0000-00008E010000}"/>
    <cellStyle name="40% - Énfasis2 2 3" xfId="440" xr:uid="{00000000-0005-0000-0000-00008F010000}"/>
    <cellStyle name="40% - Énfasis2 2_120416_Seguiment_matrícula" xfId="441" xr:uid="{00000000-0005-0000-0000-000090010000}"/>
    <cellStyle name="40% - Énfasis2 20" xfId="442" xr:uid="{00000000-0005-0000-0000-000091010000}"/>
    <cellStyle name="40% - Énfasis2 21" xfId="443" xr:uid="{00000000-0005-0000-0000-000092010000}"/>
    <cellStyle name="40% - Énfasis2 22" xfId="444" xr:uid="{00000000-0005-0000-0000-000093010000}"/>
    <cellStyle name="40% - Énfasis2 23" xfId="445" xr:uid="{00000000-0005-0000-0000-000094010000}"/>
    <cellStyle name="40% - Énfasis2 24" xfId="446" xr:uid="{00000000-0005-0000-0000-000095010000}"/>
    <cellStyle name="40% - Énfasis2 25" xfId="447" xr:uid="{00000000-0005-0000-0000-000096010000}"/>
    <cellStyle name="40% - Énfasis2 26" xfId="448" xr:uid="{00000000-0005-0000-0000-000097010000}"/>
    <cellStyle name="40% - Énfasis2 27" xfId="449" xr:uid="{00000000-0005-0000-0000-000098010000}"/>
    <cellStyle name="40% - Énfasis2 28" xfId="450" xr:uid="{00000000-0005-0000-0000-000099010000}"/>
    <cellStyle name="40% - Énfasis2 29" xfId="451" xr:uid="{00000000-0005-0000-0000-00009A010000}"/>
    <cellStyle name="40% - Énfasis2 3" xfId="452" xr:uid="{00000000-0005-0000-0000-00009B010000}"/>
    <cellStyle name="40% - Énfasis2 30" xfId="453" xr:uid="{00000000-0005-0000-0000-00009C010000}"/>
    <cellStyle name="40% - Énfasis2 31" xfId="454" xr:uid="{00000000-0005-0000-0000-00009D010000}"/>
    <cellStyle name="40% - Énfasis2 32" xfId="455" xr:uid="{00000000-0005-0000-0000-00009E010000}"/>
    <cellStyle name="40% - Énfasis2 33" xfId="456" xr:uid="{00000000-0005-0000-0000-00009F010000}"/>
    <cellStyle name="40% - Énfasis2 34" xfId="457" xr:uid="{00000000-0005-0000-0000-0000A0010000}"/>
    <cellStyle name="40% - Énfasis2 35" xfId="458" xr:uid="{00000000-0005-0000-0000-0000A1010000}"/>
    <cellStyle name="40% - Énfasis2 36" xfId="459" xr:uid="{00000000-0005-0000-0000-0000A2010000}"/>
    <cellStyle name="40% - Énfasis2 37" xfId="460" xr:uid="{00000000-0005-0000-0000-0000A3010000}"/>
    <cellStyle name="40% - Énfasis2 38" xfId="461" xr:uid="{00000000-0005-0000-0000-0000A4010000}"/>
    <cellStyle name="40% - Énfasis2 39" xfId="462" xr:uid="{00000000-0005-0000-0000-0000A5010000}"/>
    <cellStyle name="40% - Énfasis2 4" xfId="463" xr:uid="{00000000-0005-0000-0000-0000A6010000}"/>
    <cellStyle name="40% - Énfasis2 40" xfId="464" xr:uid="{00000000-0005-0000-0000-0000A7010000}"/>
    <cellStyle name="40% - Énfasis2 41" xfId="465" xr:uid="{00000000-0005-0000-0000-0000A8010000}"/>
    <cellStyle name="40% - Énfasis2 42" xfId="466" xr:uid="{00000000-0005-0000-0000-0000A9010000}"/>
    <cellStyle name="40% - Énfasis2 43" xfId="467" xr:uid="{00000000-0005-0000-0000-0000AA010000}"/>
    <cellStyle name="40% - Énfasis2 44" xfId="468" xr:uid="{00000000-0005-0000-0000-0000AB010000}"/>
    <cellStyle name="40% - Énfasis2 45" xfId="469" xr:uid="{00000000-0005-0000-0000-0000AC010000}"/>
    <cellStyle name="40% - Énfasis2 46" xfId="470" xr:uid="{00000000-0005-0000-0000-0000AD010000}"/>
    <cellStyle name="40% - Énfasis2 47" xfId="471" xr:uid="{00000000-0005-0000-0000-0000AE010000}"/>
    <cellStyle name="40% - Énfasis2 5" xfId="472" xr:uid="{00000000-0005-0000-0000-0000AF010000}"/>
    <cellStyle name="40% - Énfasis2 6" xfId="473" xr:uid="{00000000-0005-0000-0000-0000B0010000}"/>
    <cellStyle name="40% - Énfasis2 7" xfId="474" xr:uid="{00000000-0005-0000-0000-0000B1010000}"/>
    <cellStyle name="40% - Énfasis2 8" xfId="475" xr:uid="{00000000-0005-0000-0000-0000B2010000}"/>
    <cellStyle name="40% - Énfasis2 9" xfId="476" xr:uid="{00000000-0005-0000-0000-0000B3010000}"/>
    <cellStyle name="40% - Énfasis3 1" xfId="477" xr:uid="{00000000-0005-0000-0000-0000B4010000}"/>
    <cellStyle name="40% - Énfasis3 10" xfId="478" xr:uid="{00000000-0005-0000-0000-0000B5010000}"/>
    <cellStyle name="40% - Énfasis3 11" xfId="479" xr:uid="{00000000-0005-0000-0000-0000B6010000}"/>
    <cellStyle name="40% - Énfasis3 12" xfId="480" xr:uid="{00000000-0005-0000-0000-0000B7010000}"/>
    <cellStyle name="40% - Énfasis3 13" xfId="481" xr:uid="{00000000-0005-0000-0000-0000B8010000}"/>
    <cellStyle name="40% - Énfasis3 14" xfId="482" xr:uid="{00000000-0005-0000-0000-0000B9010000}"/>
    <cellStyle name="40% - Énfasis3 15" xfId="483" xr:uid="{00000000-0005-0000-0000-0000BA010000}"/>
    <cellStyle name="40% - Énfasis3 16" xfId="484" xr:uid="{00000000-0005-0000-0000-0000BB010000}"/>
    <cellStyle name="40% - Énfasis3 17" xfId="485" xr:uid="{00000000-0005-0000-0000-0000BC010000}"/>
    <cellStyle name="40% - Énfasis3 18" xfId="486" xr:uid="{00000000-0005-0000-0000-0000BD010000}"/>
    <cellStyle name="40% - Énfasis3 19" xfId="487" xr:uid="{00000000-0005-0000-0000-0000BE010000}"/>
    <cellStyle name="40% - Énfasis3 2" xfId="488" xr:uid="{00000000-0005-0000-0000-0000BF010000}"/>
    <cellStyle name="40% - Énfasis3 2 2" xfId="489" xr:uid="{00000000-0005-0000-0000-0000C0010000}"/>
    <cellStyle name="40% - Énfasis3 2 3" xfId="490" xr:uid="{00000000-0005-0000-0000-0000C1010000}"/>
    <cellStyle name="40% - Énfasis3 2_120416_Seguiment_matrícula" xfId="491" xr:uid="{00000000-0005-0000-0000-0000C2010000}"/>
    <cellStyle name="40% - Énfasis3 20" xfId="492" xr:uid="{00000000-0005-0000-0000-0000C3010000}"/>
    <cellStyle name="40% - Énfasis3 21" xfId="493" xr:uid="{00000000-0005-0000-0000-0000C4010000}"/>
    <cellStyle name="40% - Énfasis3 22" xfId="494" xr:uid="{00000000-0005-0000-0000-0000C5010000}"/>
    <cellStyle name="40% - Énfasis3 23" xfId="495" xr:uid="{00000000-0005-0000-0000-0000C6010000}"/>
    <cellStyle name="40% - Énfasis3 24" xfId="496" xr:uid="{00000000-0005-0000-0000-0000C7010000}"/>
    <cellStyle name="40% - Énfasis3 25" xfId="497" xr:uid="{00000000-0005-0000-0000-0000C8010000}"/>
    <cellStyle name="40% - Énfasis3 26" xfId="498" xr:uid="{00000000-0005-0000-0000-0000C9010000}"/>
    <cellStyle name="40% - Énfasis3 27" xfId="499" xr:uid="{00000000-0005-0000-0000-0000CA010000}"/>
    <cellStyle name="40% - Énfasis3 28" xfId="500" xr:uid="{00000000-0005-0000-0000-0000CB010000}"/>
    <cellStyle name="40% - Énfasis3 29" xfId="501" xr:uid="{00000000-0005-0000-0000-0000CC010000}"/>
    <cellStyle name="40% - Énfasis3 3" xfId="502" xr:uid="{00000000-0005-0000-0000-0000CD010000}"/>
    <cellStyle name="40% - Énfasis3 30" xfId="503" xr:uid="{00000000-0005-0000-0000-0000CE010000}"/>
    <cellStyle name="40% - Énfasis3 31" xfId="504" xr:uid="{00000000-0005-0000-0000-0000CF010000}"/>
    <cellStyle name="40% - Énfasis3 32" xfId="505" xr:uid="{00000000-0005-0000-0000-0000D0010000}"/>
    <cellStyle name="40% - Énfasis3 33" xfId="506" xr:uid="{00000000-0005-0000-0000-0000D1010000}"/>
    <cellStyle name="40% - Énfasis3 34" xfId="507" xr:uid="{00000000-0005-0000-0000-0000D2010000}"/>
    <cellStyle name="40% - Énfasis3 35" xfId="508" xr:uid="{00000000-0005-0000-0000-0000D3010000}"/>
    <cellStyle name="40% - Énfasis3 36" xfId="509" xr:uid="{00000000-0005-0000-0000-0000D4010000}"/>
    <cellStyle name="40% - Énfasis3 37" xfId="510" xr:uid="{00000000-0005-0000-0000-0000D5010000}"/>
    <cellStyle name="40% - Énfasis3 38" xfId="511" xr:uid="{00000000-0005-0000-0000-0000D6010000}"/>
    <cellStyle name="40% - Énfasis3 39" xfId="512" xr:uid="{00000000-0005-0000-0000-0000D7010000}"/>
    <cellStyle name="40% - Énfasis3 4" xfId="513" xr:uid="{00000000-0005-0000-0000-0000D8010000}"/>
    <cellStyle name="40% - Énfasis3 40" xfId="514" xr:uid="{00000000-0005-0000-0000-0000D9010000}"/>
    <cellStyle name="40% - Énfasis3 41" xfId="515" xr:uid="{00000000-0005-0000-0000-0000DA010000}"/>
    <cellStyle name="40% - Énfasis3 42" xfId="516" xr:uid="{00000000-0005-0000-0000-0000DB010000}"/>
    <cellStyle name="40% - Énfasis3 43" xfId="517" xr:uid="{00000000-0005-0000-0000-0000DC010000}"/>
    <cellStyle name="40% - Énfasis3 44" xfId="518" xr:uid="{00000000-0005-0000-0000-0000DD010000}"/>
    <cellStyle name="40% - Énfasis3 45" xfId="519" xr:uid="{00000000-0005-0000-0000-0000DE010000}"/>
    <cellStyle name="40% - Énfasis3 46" xfId="520" xr:uid="{00000000-0005-0000-0000-0000DF010000}"/>
    <cellStyle name="40% - Énfasis3 47" xfId="521" xr:uid="{00000000-0005-0000-0000-0000E0010000}"/>
    <cellStyle name="40% - Énfasis3 5" xfId="522" xr:uid="{00000000-0005-0000-0000-0000E1010000}"/>
    <cellStyle name="40% - Énfasis3 6" xfId="523" xr:uid="{00000000-0005-0000-0000-0000E2010000}"/>
    <cellStyle name="40% - Énfasis3 7" xfId="524" xr:uid="{00000000-0005-0000-0000-0000E3010000}"/>
    <cellStyle name="40% - Énfasis3 8" xfId="525" xr:uid="{00000000-0005-0000-0000-0000E4010000}"/>
    <cellStyle name="40% - Énfasis3 9" xfId="526" xr:uid="{00000000-0005-0000-0000-0000E5010000}"/>
    <cellStyle name="40% - Énfasis4 1" xfId="527" xr:uid="{00000000-0005-0000-0000-0000E6010000}"/>
    <cellStyle name="40% - Énfasis4 10" xfId="528" xr:uid="{00000000-0005-0000-0000-0000E7010000}"/>
    <cellStyle name="40% - Énfasis4 11" xfId="529" xr:uid="{00000000-0005-0000-0000-0000E8010000}"/>
    <cellStyle name="40% - Énfasis4 12" xfId="530" xr:uid="{00000000-0005-0000-0000-0000E9010000}"/>
    <cellStyle name="40% - Énfasis4 13" xfId="531" xr:uid="{00000000-0005-0000-0000-0000EA010000}"/>
    <cellStyle name="40% - Énfasis4 14" xfId="532" xr:uid="{00000000-0005-0000-0000-0000EB010000}"/>
    <cellStyle name="40% - Énfasis4 15" xfId="533" xr:uid="{00000000-0005-0000-0000-0000EC010000}"/>
    <cellStyle name="40% - Énfasis4 16" xfId="534" xr:uid="{00000000-0005-0000-0000-0000ED010000}"/>
    <cellStyle name="40% - Énfasis4 17" xfId="535" xr:uid="{00000000-0005-0000-0000-0000EE010000}"/>
    <cellStyle name="40% - Énfasis4 18" xfId="536" xr:uid="{00000000-0005-0000-0000-0000EF010000}"/>
    <cellStyle name="40% - Énfasis4 19" xfId="537" xr:uid="{00000000-0005-0000-0000-0000F0010000}"/>
    <cellStyle name="40% - Énfasis4 2" xfId="538" xr:uid="{00000000-0005-0000-0000-0000F1010000}"/>
    <cellStyle name="40% - Énfasis4 2 2" xfId="539" xr:uid="{00000000-0005-0000-0000-0000F2010000}"/>
    <cellStyle name="40% - Énfasis4 2 3" xfId="540" xr:uid="{00000000-0005-0000-0000-0000F3010000}"/>
    <cellStyle name="40% - Énfasis4 2_120416_Seguiment_matrícula" xfId="541" xr:uid="{00000000-0005-0000-0000-0000F4010000}"/>
    <cellStyle name="40% - Énfasis4 20" xfId="542" xr:uid="{00000000-0005-0000-0000-0000F5010000}"/>
    <cellStyle name="40% - Énfasis4 21" xfId="543" xr:uid="{00000000-0005-0000-0000-0000F6010000}"/>
    <cellStyle name="40% - Énfasis4 22" xfId="544" xr:uid="{00000000-0005-0000-0000-0000F7010000}"/>
    <cellStyle name="40% - Énfasis4 23" xfId="545" xr:uid="{00000000-0005-0000-0000-0000F8010000}"/>
    <cellStyle name="40% - Énfasis4 24" xfId="546" xr:uid="{00000000-0005-0000-0000-0000F9010000}"/>
    <cellStyle name="40% - Énfasis4 25" xfId="547" xr:uid="{00000000-0005-0000-0000-0000FA010000}"/>
    <cellStyle name="40% - Énfasis4 26" xfId="548" xr:uid="{00000000-0005-0000-0000-0000FB010000}"/>
    <cellStyle name="40% - Énfasis4 27" xfId="549" xr:uid="{00000000-0005-0000-0000-0000FC010000}"/>
    <cellStyle name="40% - Énfasis4 28" xfId="550" xr:uid="{00000000-0005-0000-0000-0000FD010000}"/>
    <cellStyle name="40% - Énfasis4 29" xfId="551" xr:uid="{00000000-0005-0000-0000-0000FE010000}"/>
    <cellStyle name="40% - Énfasis4 3" xfId="552" xr:uid="{00000000-0005-0000-0000-0000FF010000}"/>
    <cellStyle name="40% - Énfasis4 30" xfId="553" xr:uid="{00000000-0005-0000-0000-000000020000}"/>
    <cellStyle name="40% - Énfasis4 31" xfId="554" xr:uid="{00000000-0005-0000-0000-000001020000}"/>
    <cellStyle name="40% - Énfasis4 32" xfId="555" xr:uid="{00000000-0005-0000-0000-000002020000}"/>
    <cellStyle name="40% - Énfasis4 33" xfId="556" xr:uid="{00000000-0005-0000-0000-000003020000}"/>
    <cellStyle name="40% - Énfasis4 34" xfId="557" xr:uid="{00000000-0005-0000-0000-000004020000}"/>
    <cellStyle name="40% - Énfasis4 35" xfId="558" xr:uid="{00000000-0005-0000-0000-000005020000}"/>
    <cellStyle name="40% - Énfasis4 36" xfId="559" xr:uid="{00000000-0005-0000-0000-000006020000}"/>
    <cellStyle name="40% - Énfasis4 37" xfId="560" xr:uid="{00000000-0005-0000-0000-000007020000}"/>
    <cellStyle name="40% - Énfasis4 38" xfId="561" xr:uid="{00000000-0005-0000-0000-000008020000}"/>
    <cellStyle name="40% - Énfasis4 39" xfId="562" xr:uid="{00000000-0005-0000-0000-000009020000}"/>
    <cellStyle name="40% - Énfasis4 4" xfId="563" xr:uid="{00000000-0005-0000-0000-00000A020000}"/>
    <cellStyle name="40% - Énfasis4 40" xfId="564" xr:uid="{00000000-0005-0000-0000-00000B020000}"/>
    <cellStyle name="40% - Énfasis4 41" xfId="565" xr:uid="{00000000-0005-0000-0000-00000C020000}"/>
    <cellStyle name="40% - Énfasis4 42" xfId="566" xr:uid="{00000000-0005-0000-0000-00000D020000}"/>
    <cellStyle name="40% - Énfasis4 43" xfId="567" xr:uid="{00000000-0005-0000-0000-00000E020000}"/>
    <cellStyle name="40% - Énfasis4 44" xfId="568" xr:uid="{00000000-0005-0000-0000-00000F020000}"/>
    <cellStyle name="40% - Énfasis4 45" xfId="569" xr:uid="{00000000-0005-0000-0000-000010020000}"/>
    <cellStyle name="40% - Énfasis4 46" xfId="570" xr:uid="{00000000-0005-0000-0000-000011020000}"/>
    <cellStyle name="40% - Énfasis4 47" xfId="571" xr:uid="{00000000-0005-0000-0000-000012020000}"/>
    <cellStyle name="40% - Énfasis4 5" xfId="572" xr:uid="{00000000-0005-0000-0000-000013020000}"/>
    <cellStyle name="40% - Énfasis4 6" xfId="573" xr:uid="{00000000-0005-0000-0000-000014020000}"/>
    <cellStyle name="40% - Énfasis4 7" xfId="574" xr:uid="{00000000-0005-0000-0000-000015020000}"/>
    <cellStyle name="40% - Énfasis4 8" xfId="575" xr:uid="{00000000-0005-0000-0000-000016020000}"/>
    <cellStyle name="40% - Énfasis4 9" xfId="576" xr:uid="{00000000-0005-0000-0000-000017020000}"/>
    <cellStyle name="40% - Énfasis5 1" xfId="577" xr:uid="{00000000-0005-0000-0000-000018020000}"/>
    <cellStyle name="40% - Énfasis5 10" xfId="578" xr:uid="{00000000-0005-0000-0000-000019020000}"/>
    <cellStyle name="40% - Énfasis5 11" xfId="579" xr:uid="{00000000-0005-0000-0000-00001A020000}"/>
    <cellStyle name="40% - Énfasis5 12" xfId="580" xr:uid="{00000000-0005-0000-0000-00001B020000}"/>
    <cellStyle name="40% - Énfasis5 13" xfId="581" xr:uid="{00000000-0005-0000-0000-00001C020000}"/>
    <cellStyle name="40% - Énfasis5 14" xfId="582" xr:uid="{00000000-0005-0000-0000-00001D020000}"/>
    <cellStyle name="40% - Énfasis5 15" xfId="583" xr:uid="{00000000-0005-0000-0000-00001E020000}"/>
    <cellStyle name="40% - Énfasis5 16" xfId="584" xr:uid="{00000000-0005-0000-0000-00001F020000}"/>
    <cellStyle name="40% - Énfasis5 17" xfId="585" xr:uid="{00000000-0005-0000-0000-000020020000}"/>
    <cellStyle name="40% - Énfasis5 18" xfId="586" xr:uid="{00000000-0005-0000-0000-000021020000}"/>
    <cellStyle name="40% - Énfasis5 19" xfId="587" xr:uid="{00000000-0005-0000-0000-000022020000}"/>
    <cellStyle name="40% - Énfasis5 2" xfId="588" xr:uid="{00000000-0005-0000-0000-000023020000}"/>
    <cellStyle name="40% - Énfasis5 2 2" xfId="589" xr:uid="{00000000-0005-0000-0000-000024020000}"/>
    <cellStyle name="40% - Énfasis5 2 3" xfId="590" xr:uid="{00000000-0005-0000-0000-000025020000}"/>
    <cellStyle name="40% - Énfasis5 2_120416_Seguiment_matrícula" xfId="591" xr:uid="{00000000-0005-0000-0000-000026020000}"/>
    <cellStyle name="40% - Énfasis5 20" xfId="592" xr:uid="{00000000-0005-0000-0000-000027020000}"/>
    <cellStyle name="40% - Énfasis5 21" xfId="593" xr:uid="{00000000-0005-0000-0000-000028020000}"/>
    <cellStyle name="40% - Énfasis5 22" xfId="594" xr:uid="{00000000-0005-0000-0000-000029020000}"/>
    <cellStyle name="40% - Énfasis5 23" xfId="595" xr:uid="{00000000-0005-0000-0000-00002A020000}"/>
    <cellStyle name="40% - Énfasis5 24" xfId="596" xr:uid="{00000000-0005-0000-0000-00002B020000}"/>
    <cellStyle name="40% - Énfasis5 25" xfId="597" xr:uid="{00000000-0005-0000-0000-00002C020000}"/>
    <cellStyle name="40% - Énfasis5 26" xfId="598" xr:uid="{00000000-0005-0000-0000-00002D020000}"/>
    <cellStyle name="40% - Énfasis5 27" xfId="599" xr:uid="{00000000-0005-0000-0000-00002E020000}"/>
    <cellStyle name="40% - Énfasis5 28" xfId="600" xr:uid="{00000000-0005-0000-0000-00002F020000}"/>
    <cellStyle name="40% - Énfasis5 29" xfId="601" xr:uid="{00000000-0005-0000-0000-000030020000}"/>
    <cellStyle name="40% - Énfasis5 3" xfId="602" xr:uid="{00000000-0005-0000-0000-000031020000}"/>
    <cellStyle name="40% - Énfasis5 30" xfId="603" xr:uid="{00000000-0005-0000-0000-000032020000}"/>
    <cellStyle name="40% - Énfasis5 31" xfId="604" xr:uid="{00000000-0005-0000-0000-000033020000}"/>
    <cellStyle name="40% - Énfasis5 32" xfId="605" xr:uid="{00000000-0005-0000-0000-000034020000}"/>
    <cellStyle name="40% - Énfasis5 33" xfId="606" xr:uid="{00000000-0005-0000-0000-000035020000}"/>
    <cellStyle name="40% - Énfasis5 34" xfId="607" xr:uid="{00000000-0005-0000-0000-000036020000}"/>
    <cellStyle name="40% - Énfasis5 35" xfId="608" xr:uid="{00000000-0005-0000-0000-000037020000}"/>
    <cellStyle name="40% - Énfasis5 36" xfId="609" xr:uid="{00000000-0005-0000-0000-000038020000}"/>
    <cellStyle name="40% - Énfasis5 37" xfId="610" xr:uid="{00000000-0005-0000-0000-000039020000}"/>
    <cellStyle name="40% - Énfasis5 38" xfId="611" xr:uid="{00000000-0005-0000-0000-00003A020000}"/>
    <cellStyle name="40% - Énfasis5 39" xfId="612" xr:uid="{00000000-0005-0000-0000-00003B020000}"/>
    <cellStyle name="40% - Énfasis5 4" xfId="613" xr:uid="{00000000-0005-0000-0000-00003C020000}"/>
    <cellStyle name="40% - Énfasis5 40" xfId="614" xr:uid="{00000000-0005-0000-0000-00003D020000}"/>
    <cellStyle name="40% - Énfasis5 41" xfId="615" xr:uid="{00000000-0005-0000-0000-00003E020000}"/>
    <cellStyle name="40% - Énfasis5 42" xfId="616" xr:uid="{00000000-0005-0000-0000-00003F020000}"/>
    <cellStyle name="40% - Énfasis5 43" xfId="617" xr:uid="{00000000-0005-0000-0000-000040020000}"/>
    <cellStyle name="40% - Énfasis5 44" xfId="618" xr:uid="{00000000-0005-0000-0000-000041020000}"/>
    <cellStyle name="40% - Énfasis5 45" xfId="619" xr:uid="{00000000-0005-0000-0000-000042020000}"/>
    <cellStyle name="40% - Énfasis5 46" xfId="620" xr:uid="{00000000-0005-0000-0000-000043020000}"/>
    <cellStyle name="40% - Énfasis5 47" xfId="621" xr:uid="{00000000-0005-0000-0000-000044020000}"/>
    <cellStyle name="40% - Énfasis5 5" xfId="622" xr:uid="{00000000-0005-0000-0000-000045020000}"/>
    <cellStyle name="40% - Énfasis5 6" xfId="623" xr:uid="{00000000-0005-0000-0000-000046020000}"/>
    <cellStyle name="40% - Énfasis5 7" xfId="624" xr:uid="{00000000-0005-0000-0000-000047020000}"/>
    <cellStyle name="40% - Énfasis5 8" xfId="625" xr:uid="{00000000-0005-0000-0000-000048020000}"/>
    <cellStyle name="40% - Énfasis5 9" xfId="626" xr:uid="{00000000-0005-0000-0000-000049020000}"/>
    <cellStyle name="40% - Énfasis6 1" xfId="627" xr:uid="{00000000-0005-0000-0000-00004A020000}"/>
    <cellStyle name="40% - Énfasis6 10" xfId="628" xr:uid="{00000000-0005-0000-0000-00004B020000}"/>
    <cellStyle name="40% - Énfasis6 11" xfId="629" xr:uid="{00000000-0005-0000-0000-00004C020000}"/>
    <cellStyle name="40% - Énfasis6 12" xfId="630" xr:uid="{00000000-0005-0000-0000-00004D020000}"/>
    <cellStyle name="40% - Énfasis6 13" xfId="631" xr:uid="{00000000-0005-0000-0000-00004E020000}"/>
    <cellStyle name="40% - Énfasis6 14" xfId="632" xr:uid="{00000000-0005-0000-0000-00004F020000}"/>
    <cellStyle name="40% - Énfasis6 15" xfId="633" xr:uid="{00000000-0005-0000-0000-000050020000}"/>
    <cellStyle name="40% - Énfasis6 16" xfId="634" xr:uid="{00000000-0005-0000-0000-000051020000}"/>
    <cellStyle name="40% - Énfasis6 17" xfId="635" xr:uid="{00000000-0005-0000-0000-000052020000}"/>
    <cellStyle name="40% - Énfasis6 18" xfId="636" xr:uid="{00000000-0005-0000-0000-000053020000}"/>
    <cellStyle name="40% - Énfasis6 19" xfId="637" xr:uid="{00000000-0005-0000-0000-000054020000}"/>
    <cellStyle name="40% - Énfasis6 2" xfId="638" xr:uid="{00000000-0005-0000-0000-000055020000}"/>
    <cellStyle name="40% - Énfasis6 2 2" xfId="639" xr:uid="{00000000-0005-0000-0000-000056020000}"/>
    <cellStyle name="40% - Énfasis6 2 3" xfId="640" xr:uid="{00000000-0005-0000-0000-000057020000}"/>
    <cellStyle name="40% - Énfasis6 2_120416_Seguiment_matrícula" xfId="641" xr:uid="{00000000-0005-0000-0000-000058020000}"/>
    <cellStyle name="40% - Énfasis6 20" xfId="642" xr:uid="{00000000-0005-0000-0000-000059020000}"/>
    <cellStyle name="40% - Énfasis6 21" xfId="643" xr:uid="{00000000-0005-0000-0000-00005A020000}"/>
    <cellStyle name="40% - Énfasis6 22" xfId="644" xr:uid="{00000000-0005-0000-0000-00005B020000}"/>
    <cellStyle name="40% - Énfasis6 23" xfId="645" xr:uid="{00000000-0005-0000-0000-00005C020000}"/>
    <cellStyle name="40% - Énfasis6 24" xfId="646" xr:uid="{00000000-0005-0000-0000-00005D020000}"/>
    <cellStyle name="40% - Énfasis6 25" xfId="647" xr:uid="{00000000-0005-0000-0000-00005E020000}"/>
    <cellStyle name="40% - Énfasis6 26" xfId="648" xr:uid="{00000000-0005-0000-0000-00005F020000}"/>
    <cellStyle name="40% - Énfasis6 27" xfId="649" xr:uid="{00000000-0005-0000-0000-000060020000}"/>
    <cellStyle name="40% - Énfasis6 28" xfId="650" xr:uid="{00000000-0005-0000-0000-000061020000}"/>
    <cellStyle name="40% - Énfasis6 29" xfId="651" xr:uid="{00000000-0005-0000-0000-000062020000}"/>
    <cellStyle name="40% - Énfasis6 3" xfId="652" xr:uid="{00000000-0005-0000-0000-000063020000}"/>
    <cellStyle name="40% - Énfasis6 30" xfId="653" xr:uid="{00000000-0005-0000-0000-000064020000}"/>
    <cellStyle name="40% - Énfasis6 31" xfId="654" xr:uid="{00000000-0005-0000-0000-000065020000}"/>
    <cellStyle name="40% - Énfasis6 32" xfId="655" xr:uid="{00000000-0005-0000-0000-000066020000}"/>
    <cellStyle name="40% - Énfasis6 33" xfId="656" xr:uid="{00000000-0005-0000-0000-000067020000}"/>
    <cellStyle name="40% - Énfasis6 34" xfId="657" xr:uid="{00000000-0005-0000-0000-000068020000}"/>
    <cellStyle name="40% - Énfasis6 35" xfId="658" xr:uid="{00000000-0005-0000-0000-000069020000}"/>
    <cellStyle name="40% - Énfasis6 36" xfId="659" xr:uid="{00000000-0005-0000-0000-00006A020000}"/>
    <cellStyle name="40% - Énfasis6 37" xfId="660" xr:uid="{00000000-0005-0000-0000-00006B020000}"/>
    <cellStyle name="40% - Énfasis6 38" xfId="661" xr:uid="{00000000-0005-0000-0000-00006C020000}"/>
    <cellStyle name="40% - Énfasis6 39" xfId="662" xr:uid="{00000000-0005-0000-0000-00006D020000}"/>
    <cellStyle name="40% - Énfasis6 4" xfId="663" xr:uid="{00000000-0005-0000-0000-00006E020000}"/>
    <cellStyle name="40% - Énfasis6 40" xfId="664" xr:uid="{00000000-0005-0000-0000-00006F020000}"/>
    <cellStyle name="40% - Énfasis6 41" xfId="665" xr:uid="{00000000-0005-0000-0000-000070020000}"/>
    <cellStyle name="40% - Énfasis6 42" xfId="666" xr:uid="{00000000-0005-0000-0000-000071020000}"/>
    <cellStyle name="40% - Énfasis6 43" xfId="667" xr:uid="{00000000-0005-0000-0000-000072020000}"/>
    <cellStyle name="40% - Énfasis6 44" xfId="668" xr:uid="{00000000-0005-0000-0000-000073020000}"/>
    <cellStyle name="40% - Énfasis6 45" xfId="669" xr:uid="{00000000-0005-0000-0000-000074020000}"/>
    <cellStyle name="40% - Énfasis6 46" xfId="670" xr:uid="{00000000-0005-0000-0000-000075020000}"/>
    <cellStyle name="40% - Énfasis6 47" xfId="671" xr:uid="{00000000-0005-0000-0000-000076020000}"/>
    <cellStyle name="40% - Énfasis6 5" xfId="672" xr:uid="{00000000-0005-0000-0000-000077020000}"/>
    <cellStyle name="40% - Énfasis6 6" xfId="673" xr:uid="{00000000-0005-0000-0000-000078020000}"/>
    <cellStyle name="40% - Énfasis6 7" xfId="674" xr:uid="{00000000-0005-0000-0000-000079020000}"/>
    <cellStyle name="40% - Énfasis6 8" xfId="675" xr:uid="{00000000-0005-0000-0000-00007A020000}"/>
    <cellStyle name="40% - Énfasis6 9" xfId="676" xr:uid="{00000000-0005-0000-0000-00007B020000}"/>
    <cellStyle name="60% - Accent1" xfId="2279" xr:uid="{00000000-0005-0000-0000-00007C020000}"/>
    <cellStyle name="60% - Accent1 2" xfId="22" xr:uid="{00000000-0005-0000-0000-00007D020000}"/>
    <cellStyle name="60% - Accent1 2 2" xfId="677" xr:uid="{00000000-0005-0000-0000-00007E020000}"/>
    <cellStyle name="60% - Accent2" xfId="2280" xr:uid="{00000000-0005-0000-0000-00007F020000}"/>
    <cellStyle name="60% - Accent2 2" xfId="23" xr:uid="{00000000-0005-0000-0000-000080020000}"/>
    <cellStyle name="60% - Accent2 2 2" xfId="678" xr:uid="{00000000-0005-0000-0000-000081020000}"/>
    <cellStyle name="60% - Accent3" xfId="2281" xr:uid="{00000000-0005-0000-0000-000082020000}"/>
    <cellStyle name="60% - Accent3 2" xfId="24" xr:uid="{00000000-0005-0000-0000-000083020000}"/>
    <cellStyle name="60% - Accent3 2 2" xfId="679" xr:uid="{00000000-0005-0000-0000-000084020000}"/>
    <cellStyle name="60% - Accent4" xfId="2282" xr:uid="{00000000-0005-0000-0000-000085020000}"/>
    <cellStyle name="60% - Accent4 2" xfId="25" xr:uid="{00000000-0005-0000-0000-000086020000}"/>
    <cellStyle name="60% - Accent4 2 2" xfId="680" xr:uid="{00000000-0005-0000-0000-000087020000}"/>
    <cellStyle name="60% - Accent5" xfId="2283" xr:uid="{00000000-0005-0000-0000-000088020000}"/>
    <cellStyle name="60% - Accent5 2" xfId="26" xr:uid="{00000000-0005-0000-0000-000089020000}"/>
    <cellStyle name="60% - Accent5 2 2" xfId="681" xr:uid="{00000000-0005-0000-0000-00008A020000}"/>
    <cellStyle name="60% - Accent6" xfId="2284" xr:uid="{00000000-0005-0000-0000-00008B020000}"/>
    <cellStyle name="60% - Accent6 2" xfId="27" xr:uid="{00000000-0005-0000-0000-00008C020000}"/>
    <cellStyle name="60% - Accent6 2 2" xfId="682" xr:uid="{00000000-0005-0000-0000-00008D020000}"/>
    <cellStyle name="60% - Énfasis1 1" xfId="683" xr:uid="{00000000-0005-0000-0000-00008E020000}"/>
    <cellStyle name="60% - Énfasis1 10" xfId="684" xr:uid="{00000000-0005-0000-0000-00008F020000}"/>
    <cellStyle name="60% - Énfasis1 11" xfId="685" xr:uid="{00000000-0005-0000-0000-000090020000}"/>
    <cellStyle name="60% - Énfasis1 12" xfId="686" xr:uid="{00000000-0005-0000-0000-000091020000}"/>
    <cellStyle name="60% - Énfasis1 13" xfId="687" xr:uid="{00000000-0005-0000-0000-000092020000}"/>
    <cellStyle name="60% - Énfasis1 14" xfId="688" xr:uid="{00000000-0005-0000-0000-000093020000}"/>
    <cellStyle name="60% - Énfasis1 15" xfId="689" xr:uid="{00000000-0005-0000-0000-000094020000}"/>
    <cellStyle name="60% - Énfasis1 16" xfId="690" xr:uid="{00000000-0005-0000-0000-000095020000}"/>
    <cellStyle name="60% - Énfasis1 17" xfId="691" xr:uid="{00000000-0005-0000-0000-000096020000}"/>
    <cellStyle name="60% - Énfasis1 18" xfId="692" xr:uid="{00000000-0005-0000-0000-000097020000}"/>
    <cellStyle name="60% - Énfasis1 19" xfId="693" xr:uid="{00000000-0005-0000-0000-000098020000}"/>
    <cellStyle name="60% - Énfasis1 2" xfId="694" xr:uid="{00000000-0005-0000-0000-000099020000}"/>
    <cellStyle name="60% - Énfasis1 2 2" xfId="695" xr:uid="{00000000-0005-0000-0000-00009A020000}"/>
    <cellStyle name="60% - Énfasis1 2 3" xfId="696" xr:uid="{00000000-0005-0000-0000-00009B020000}"/>
    <cellStyle name="60% - Énfasis1 20" xfId="697" xr:uid="{00000000-0005-0000-0000-00009C020000}"/>
    <cellStyle name="60% - Énfasis1 21" xfId="698" xr:uid="{00000000-0005-0000-0000-00009D020000}"/>
    <cellStyle name="60% - Énfasis1 22" xfId="699" xr:uid="{00000000-0005-0000-0000-00009E020000}"/>
    <cellStyle name="60% - Énfasis1 23" xfId="700" xr:uid="{00000000-0005-0000-0000-00009F020000}"/>
    <cellStyle name="60% - Énfasis1 24" xfId="701" xr:uid="{00000000-0005-0000-0000-0000A0020000}"/>
    <cellStyle name="60% - Énfasis1 25" xfId="702" xr:uid="{00000000-0005-0000-0000-0000A1020000}"/>
    <cellStyle name="60% - Énfasis1 26" xfId="703" xr:uid="{00000000-0005-0000-0000-0000A2020000}"/>
    <cellStyle name="60% - Énfasis1 27" xfId="704" xr:uid="{00000000-0005-0000-0000-0000A3020000}"/>
    <cellStyle name="60% - Énfasis1 28" xfId="705" xr:uid="{00000000-0005-0000-0000-0000A4020000}"/>
    <cellStyle name="60% - Énfasis1 29" xfId="706" xr:uid="{00000000-0005-0000-0000-0000A5020000}"/>
    <cellStyle name="60% - Énfasis1 3" xfId="707" xr:uid="{00000000-0005-0000-0000-0000A6020000}"/>
    <cellStyle name="60% - Énfasis1 30" xfId="708" xr:uid="{00000000-0005-0000-0000-0000A7020000}"/>
    <cellStyle name="60% - Énfasis1 31" xfId="709" xr:uid="{00000000-0005-0000-0000-0000A8020000}"/>
    <cellStyle name="60% - Énfasis1 32" xfId="710" xr:uid="{00000000-0005-0000-0000-0000A9020000}"/>
    <cellStyle name="60% - Énfasis1 33" xfId="711" xr:uid="{00000000-0005-0000-0000-0000AA020000}"/>
    <cellStyle name="60% - Énfasis1 34" xfId="712" xr:uid="{00000000-0005-0000-0000-0000AB020000}"/>
    <cellStyle name="60% - Énfasis1 35" xfId="713" xr:uid="{00000000-0005-0000-0000-0000AC020000}"/>
    <cellStyle name="60% - Énfasis1 36" xfId="714" xr:uid="{00000000-0005-0000-0000-0000AD020000}"/>
    <cellStyle name="60% - Énfasis1 37" xfId="715" xr:uid="{00000000-0005-0000-0000-0000AE020000}"/>
    <cellStyle name="60% - Énfasis1 38" xfId="716" xr:uid="{00000000-0005-0000-0000-0000AF020000}"/>
    <cellStyle name="60% - Énfasis1 39" xfId="717" xr:uid="{00000000-0005-0000-0000-0000B0020000}"/>
    <cellStyle name="60% - Énfasis1 4" xfId="718" xr:uid="{00000000-0005-0000-0000-0000B1020000}"/>
    <cellStyle name="60% - Énfasis1 40" xfId="719" xr:uid="{00000000-0005-0000-0000-0000B2020000}"/>
    <cellStyle name="60% - Énfasis1 41" xfId="720" xr:uid="{00000000-0005-0000-0000-0000B3020000}"/>
    <cellStyle name="60% - Énfasis1 42" xfId="721" xr:uid="{00000000-0005-0000-0000-0000B4020000}"/>
    <cellStyle name="60% - Énfasis1 43" xfId="722" xr:uid="{00000000-0005-0000-0000-0000B5020000}"/>
    <cellStyle name="60% - Énfasis1 44" xfId="723" xr:uid="{00000000-0005-0000-0000-0000B6020000}"/>
    <cellStyle name="60% - Énfasis1 45" xfId="724" xr:uid="{00000000-0005-0000-0000-0000B7020000}"/>
    <cellStyle name="60% - Énfasis1 46" xfId="725" xr:uid="{00000000-0005-0000-0000-0000B8020000}"/>
    <cellStyle name="60% - Énfasis1 47" xfId="726" xr:uid="{00000000-0005-0000-0000-0000B9020000}"/>
    <cellStyle name="60% - Énfasis1 5" xfId="727" xr:uid="{00000000-0005-0000-0000-0000BA020000}"/>
    <cellStyle name="60% - Énfasis1 6" xfId="728" xr:uid="{00000000-0005-0000-0000-0000BB020000}"/>
    <cellStyle name="60% - Énfasis1 7" xfId="729" xr:uid="{00000000-0005-0000-0000-0000BC020000}"/>
    <cellStyle name="60% - Énfasis1 8" xfId="730" xr:uid="{00000000-0005-0000-0000-0000BD020000}"/>
    <cellStyle name="60% - Énfasis1 9" xfId="731" xr:uid="{00000000-0005-0000-0000-0000BE020000}"/>
    <cellStyle name="60% - Énfasis2 1" xfId="732" xr:uid="{00000000-0005-0000-0000-0000BF020000}"/>
    <cellStyle name="60% - Énfasis2 10" xfId="733" xr:uid="{00000000-0005-0000-0000-0000C0020000}"/>
    <cellStyle name="60% - Énfasis2 11" xfId="734" xr:uid="{00000000-0005-0000-0000-0000C1020000}"/>
    <cellStyle name="60% - Énfasis2 12" xfId="735" xr:uid="{00000000-0005-0000-0000-0000C2020000}"/>
    <cellStyle name="60% - Énfasis2 13" xfId="736" xr:uid="{00000000-0005-0000-0000-0000C3020000}"/>
    <cellStyle name="60% - Énfasis2 14" xfId="737" xr:uid="{00000000-0005-0000-0000-0000C4020000}"/>
    <cellStyle name="60% - Énfasis2 15" xfId="738" xr:uid="{00000000-0005-0000-0000-0000C5020000}"/>
    <cellStyle name="60% - Énfasis2 16" xfId="739" xr:uid="{00000000-0005-0000-0000-0000C6020000}"/>
    <cellStyle name="60% - Énfasis2 17" xfId="740" xr:uid="{00000000-0005-0000-0000-0000C7020000}"/>
    <cellStyle name="60% - Énfasis2 18" xfId="741" xr:uid="{00000000-0005-0000-0000-0000C8020000}"/>
    <cellStyle name="60% - Énfasis2 19" xfId="742" xr:uid="{00000000-0005-0000-0000-0000C9020000}"/>
    <cellStyle name="60% - Énfasis2 2" xfId="743" xr:uid="{00000000-0005-0000-0000-0000CA020000}"/>
    <cellStyle name="60% - Énfasis2 2 2" xfId="744" xr:uid="{00000000-0005-0000-0000-0000CB020000}"/>
    <cellStyle name="60% - Énfasis2 2 3" xfId="745" xr:uid="{00000000-0005-0000-0000-0000CC020000}"/>
    <cellStyle name="60% - Énfasis2 20" xfId="746" xr:uid="{00000000-0005-0000-0000-0000CD020000}"/>
    <cellStyle name="60% - Énfasis2 21" xfId="747" xr:uid="{00000000-0005-0000-0000-0000CE020000}"/>
    <cellStyle name="60% - Énfasis2 22" xfId="748" xr:uid="{00000000-0005-0000-0000-0000CF020000}"/>
    <cellStyle name="60% - Énfasis2 23" xfId="749" xr:uid="{00000000-0005-0000-0000-0000D0020000}"/>
    <cellStyle name="60% - Énfasis2 24" xfId="750" xr:uid="{00000000-0005-0000-0000-0000D1020000}"/>
    <cellStyle name="60% - Énfasis2 25" xfId="751" xr:uid="{00000000-0005-0000-0000-0000D2020000}"/>
    <cellStyle name="60% - Énfasis2 26" xfId="752" xr:uid="{00000000-0005-0000-0000-0000D3020000}"/>
    <cellStyle name="60% - Énfasis2 27" xfId="753" xr:uid="{00000000-0005-0000-0000-0000D4020000}"/>
    <cellStyle name="60% - Énfasis2 28" xfId="754" xr:uid="{00000000-0005-0000-0000-0000D5020000}"/>
    <cellStyle name="60% - Énfasis2 29" xfId="755" xr:uid="{00000000-0005-0000-0000-0000D6020000}"/>
    <cellStyle name="60% - Énfasis2 3" xfId="756" xr:uid="{00000000-0005-0000-0000-0000D7020000}"/>
    <cellStyle name="60% - Énfasis2 30" xfId="757" xr:uid="{00000000-0005-0000-0000-0000D8020000}"/>
    <cellStyle name="60% - Énfasis2 31" xfId="758" xr:uid="{00000000-0005-0000-0000-0000D9020000}"/>
    <cellStyle name="60% - Énfasis2 32" xfId="759" xr:uid="{00000000-0005-0000-0000-0000DA020000}"/>
    <cellStyle name="60% - Énfasis2 33" xfId="760" xr:uid="{00000000-0005-0000-0000-0000DB020000}"/>
    <cellStyle name="60% - Énfasis2 34" xfId="761" xr:uid="{00000000-0005-0000-0000-0000DC020000}"/>
    <cellStyle name="60% - Énfasis2 35" xfId="762" xr:uid="{00000000-0005-0000-0000-0000DD020000}"/>
    <cellStyle name="60% - Énfasis2 36" xfId="763" xr:uid="{00000000-0005-0000-0000-0000DE020000}"/>
    <cellStyle name="60% - Énfasis2 37" xfId="764" xr:uid="{00000000-0005-0000-0000-0000DF020000}"/>
    <cellStyle name="60% - Énfasis2 38" xfId="765" xr:uid="{00000000-0005-0000-0000-0000E0020000}"/>
    <cellStyle name="60% - Énfasis2 39" xfId="766" xr:uid="{00000000-0005-0000-0000-0000E1020000}"/>
    <cellStyle name="60% - Énfasis2 4" xfId="767" xr:uid="{00000000-0005-0000-0000-0000E2020000}"/>
    <cellStyle name="60% - Énfasis2 40" xfId="768" xr:uid="{00000000-0005-0000-0000-0000E3020000}"/>
    <cellStyle name="60% - Énfasis2 41" xfId="769" xr:uid="{00000000-0005-0000-0000-0000E4020000}"/>
    <cellStyle name="60% - Énfasis2 42" xfId="770" xr:uid="{00000000-0005-0000-0000-0000E5020000}"/>
    <cellStyle name="60% - Énfasis2 43" xfId="771" xr:uid="{00000000-0005-0000-0000-0000E6020000}"/>
    <cellStyle name="60% - Énfasis2 44" xfId="772" xr:uid="{00000000-0005-0000-0000-0000E7020000}"/>
    <cellStyle name="60% - Énfasis2 45" xfId="773" xr:uid="{00000000-0005-0000-0000-0000E8020000}"/>
    <cellStyle name="60% - Énfasis2 46" xfId="774" xr:uid="{00000000-0005-0000-0000-0000E9020000}"/>
    <cellStyle name="60% - Énfasis2 47" xfId="775" xr:uid="{00000000-0005-0000-0000-0000EA020000}"/>
    <cellStyle name="60% - Énfasis2 5" xfId="776" xr:uid="{00000000-0005-0000-0000-0000EB020000}"/>
    <cellStyle name="60% - Énfasis2 6" xfId="777" xr:uid="{00000000-0005-0000-0000-0000EC020000}"/>
    <cellStyle name="60% - Énfasis2 7" xfId="778" xr:uid="{00000000-0005-0000-0000-0000ED020000}"/>
    <cellStyle name="60% - Énfasis2 8" xfId="779" xr:uid="{00000000-0005-0000-0000-0000EE020000}"/>
    <cellStyle name="60% - Énfasis2 9" xfId="780" xr:uid="{00000000-0005-0000-0000-0000EF020000}"/>
    <cellStyle name="60% - Énfasis3 1" xfId="781" xr:uid="{00000000-0005-0000-0000-0000F0020000}"/>
    <cellStyle name="60% - Énfasis3 10" xfId="782" xr:uid="{00000000-0005-0000-0000-0000F1020000}"/>
    <cellStyle name="60% - Énfasis3 11" xfId="783" xr:uid="{00000000-0005-0000-0000-0000F2020000}"/>
    <cellStyle name="60% - Énfasis3 12" xfId="784" xr:uid="{00000000-0005-0000-0000-0000F3020000}"/>
    <cellStyle name="60% - Énfasis3 13" xfId="785" xr:uid="{00000000-0005-0000-0000-0000F4020000}"/>
    <cellStyle name="60% - Énfasis3 14" xfId="786" xr:uid="{00000000-0005-0000-0000-0000F5020000}"/>
    <cellStyle name="60% - Énfasis3 15" xfId="787" xr:uid="{00000000-0005-0000-0000-0000F6020000}"/>
    <cellStyle name="60% - Énfasis3 16" xfId="788" xr:uid="{00000000-0005-0000-0000-0000F7020000}"/>
    <cellStyle name="60% - Énfasis3 17" xfId="789" xr:uid="{00000000-0005-0000-0000-0000F8020000}"/>
    <cellStyle name="60% - Énfasis3 18" xfId="790" xr:uid="{00000000-0005-0000-0000-0000F9020000}"/>
    <cellStyle name="60% - Énfasis3 19" xfId="791" xr:uid="{00000000-0005-0000-0000-0000FA020000}"/>
    <cellStyle name="60% - Énfasis3 2" xfId="792" xr:uid="{00000000-0005-0000-0000-0000FB020000}"/>
    <cellStyle name="60% - Énfasis3 2 2" xfId="793" xr:uid="{00000000-0005-0000-0000-0000FC020000}"/>
    <cellStyle name="60% - Énfasis3 2 3" xfId="794" xr:uid="{00000000-0005-0000-0000-0000FD020000}"/>
    <cellStyle name="60% - Énfasis3 20" xfId="795" xr:uid="{00000000-0005-0000-0000-0000FE020000}"/>
    <cellStyle name="60% - Énfasis3 21" xfId="796" xr:uid="{00000000-0005-0000-0000-0000FF020000}"/>
    <cellStyle name="60% - Énfasis3 22" xfId="797" xr:uid="{00000000-0005-0000-0000-000000030000}"/>
    <cellStyle name="60% - Énfasis3 23" xfId="798" xr:uid="{00000000-0005-0000-0000-000001030000}"/>
    <cellStyle name="60% - Énfasis3 24" xfId="799" xr:uid="{00000000-0005-0000-0000-000002030000}"/>
    <cellStyle name="60% - Énfasis3 25" xfId="800" xr:uid="{00000000-0005-0000-0000-000003030000}"/>
    <cellStyle name="60% - Énfasis3 26" xfId="801" xr:uid="{00000000-0005-0000-0000-000004030000}"/>
    <cellStyle name="60% - Énfasis3 27" xfId="802" xr:uid="{00000000-0005-0000-0000-000005030000}"/>
    <cellStyle name="60% - Énfasis3 28" xfId="803" xr:uid="{00000000-0005-0000-0000-000006030000}"/>
    <cellStyle name="60% - Énfasis3 29" xfId="804" xr:uid="{00000000-0005-0000-0000-000007030000}"/>
    <cellStyle name="60% - Énfasis3 3" xfId="805" xr:uid="{00000000-0005-0000-0000-000008030000}"/>
    <cellStyle name="60% - Énfasis3 30" xfId="806" xr:uid="{00000000-0005-0000-0000-000009030000}"/>
    <cellStyle name="60% - Énfasis3 31" xfId="807" xr:uid="{00000000-0005-0000-0000-00000A030000}"/>
    <cellStyle name="60% - Énfasis3 32" xfId="808" xr:uid="{00000000-0005-0000-0000-00000B030000}"/>
    <cellStyle name="60% - Énfasis3 33" xfId="809" xr:uid="{00000000-0005-0000-0000-00000C030000}"/>
    <cellStyle name="60% - Énfasis3 34" xfId="810" xr:uid="{00000000-0005-0000-0000-00000D030000}"/>
    <cellStyle name="60% - Énfasis3 35" xfId="811" xr:uid="{00000000-0005-0000-0000-00000E030000}"/>
    <cellStyle name="60% - Énfasis3 36" xfId="812" xr:uid="{00000000-0005-0000-0000-00000F030000}"/>
    <cellStyle name="60% - Énfasis3 37" xfId="813" xr:uid="{00000000-0005-0000-0000-000010030000}"/>
    <cellStyle name="60% - Énfasis3 38" xfId="814" xr:uid="{00000000-0005-0000-0000-000011030000}"/>
    <cellStyle name="60% - Énfasis3 39" xfId="815" xr:uid="{00000000-0005-0000-0000-000012030000}"/>
    <cellStyle name="60% - Énfasis3 4" xfId="816" xr:uid="{00000000-0005-0000-0000-000013030000}"/>
    <cellStyle name="60% - Énfasis3 40" xfId="817" xr:uid="{00000000-0005-0000-0000-000014030000}"/>
    <cellStyle name="60% - Énfasis3 41" xfId="818" xr:uid="{00000000-0005-0000-0000-000015030000}"/>
    <cellStyle name="60% - Énfasis3 42" xfId="819" xr:uid="{00000000-0005-0000-0000-000016030000}"/>
    <cellStyle name="60% - Énfasis3 43" xfId="820" xr:uid="{00000000-0005-0000-0000-000017030000}"/>
    <cellStyle name="60% - Énfasis3 44" xfId="821" xr:uid="{00000000-0005-0000-0000-000018030000}"/>
    <cellStyle name="60% - Énfasis3 45" xfId="822" xr:uid="{00000000-0005-0000-0000-000019030000}"/>
    <cellStyle name="60% - Énfasis3 46" xfId="823" xr:uid="{00000000-0005-0000-0000-00001A030000}"/>
    <cellStyle name="60% - Énfasis3 47" xfId="824" xr:uid="{00000000-0005-0000-0000-00001B030000}"/>
    <cellStyle name="60% - Énfasis3 5" xfId="825" xr:uid="{00000000-0005-0000-0000-00001C030000}"/>
    <cellStyle name="60% - Énfasis3 6" xfId="826" xr:uid="{00000000-0005-0000-0000-00001D030000}"/>
    <cellStyle name="60% - Énfasis3 7" xfId="827" xr:uid="{00000000-0005-0000-0000-00001E030000}"/>
    <cellStyle name="60% - Énfasis3 8" xfId="828" xr:uid="{00000000-0005-0000-0000-00001F030000}"/>
    <cellStyle name="60% - Énfasis3 9" xfId="829" xr:uid="{00000000-0005-0000-0000-000020030000}"/>
    <cellStyle name="60% - Énfasis4 1" xfId="830" xr:uid="{00000000-0005-0000-0000-000021030000}"/>
    <cellStyle name="60% - Énfasis4 10" xfId="831" xr:uid="{00000000-0005-0000-0000-000022030000}"/>
    <cellStyle name="60% - Énfasis4 11" xfId="832" xr:uid="{00000000-0005-0000-0000-000023030000}"/>
    <cellStyle name="60% - Énfasis4 12" xfId="833" xr:uid="{00000000-0005-0000-0000-000024030000}"/>
    <cellStyle name="60% - Énfasis4 13" xfId="834" xr:uid="{00000000-0005-0000-0000-000025030000}"/>
    <cellStyle name="60% - Énfasis4 14" xfId="835" xr:uid="{00000000-0005-0000-0000-000026030000}"/>
    <cellStyle name="60% - Énfasis4 15" xfId="836" xr:uid="{00000000-0005-0000-0000-000027030000}"/>
    <cellStyle name="60% - Énfasis4 16" xfId="837" xr:uid="{00000000-0005-0000-0000-000028030000}"/>
    <cellStyle name="60% - Énfasis4 17" xfId="838" xr:uid="{00000000-0005-0000-0000-000029030000}"/>
    <cellStyle name="60% - Énfasis4 18" xfId="839" xr:uid="{00000000-0005-0000-0000-00002A030000}"/>
    <cellStyle name="60% - Énfasis4 19" xfId="840" xr:uid="{00000000-0005-0000-0000-00002B030000}"/>
    <cellStyle name="60% - Énfasis4 2" xfId="841" xr:uid="{00000000-0005-0000-0000-00002C030000}"/>
    <cellStyle name="60% - Énfasis4 2 2" xfId="842" xr:uid="{00000000-0005-0000-0000-00002D030000}"/>
    <cellStyle name="60% - Énfasis4 2 3" xfId="843" xr:uid="{00000000-0005-0000-0000-00002E030000}"/>
    <cellStyle name="60% - Énfasis4 20" xfId="844" xr:uid="{00000000-0005-0000-0000-00002F030000}"/>
    <cellStyle name="60% - Énfasis4 21" xfId="845" xr:uid="{00000000-0005-0000-0000-000030030000}"/>
    <cellStyle name="60% - Énfasis4 22" xfId="846" xr:uid="{00000000-0005-0000-0000-000031030000}"/>
    <cellStyle name="60% - Énfasis4 23" xfId="847" xr:uid="{00000000-0005-0000-0000-000032030000}"/>
    <cellStyle name="60% - Énfasis4 24" xfId="848" xr:uid="{00000000-0005-0000-0000-000033030000}"/>
    <cellStyle name="60% - Énfasis4 25" xfId="849" xr:uid="{00000000-0005-0000-0000-000034030000}"/>
    <cellStyle name="60% - Énfasis4 26" xfId="850" xr:uid="{00000000-0005-0000-0000-000035030000}"/>
    <cellStyle name="60% - Énfasis4 27" xfId="851" xr:uid="{00000000-0005-0000-0000-000036030000}"/>
    <cellStyle name="60% - Énfasis4 28" xfId="852" xr:uid="{00000000-0005-0000-0000-000037030000}"/>
    <cellStyle name="60% - Énfasis4 29" xfId="853" xr:uid="{00000000-0005-0000-0000-000038030000}"/>
    <cellStyle name="60% - Énfasis4 3" xfId="854" xr:uid="{00000000-0005-0000-0000-000039030000}"/>
    <cellStyle name="60% - Énfasis4 30" xfId="855" xr:uid="{00000000-0005-0000-0000-00003A030000}"/>
    <cellStyle name="60% - Énfasis4 31" xfId="856" xr:uid="{00000000-0005-0000-0000-00003B030000}"/>
    <cellStyle name="60% - Énfasis4 32" xfId="857" xr:uid="{00000000-0005-0000-0000-00003C030000}"/>
    <cellStyle name="60% - Énfasis4 33" xfId="858" xr:uid="{00000000-0005-0000-0000-00003D030000}"/>
    <cellStyle name="60% - Énfasis4 34" xfId="859" xr:uid="{00000000-0005-0000-0000-00003E030000}"/>
    <cellStyle name="60% - Énfasis4 35" xfId="860" xr:uid="{00000000-0005-0000-0000-00003F030000}"/>
    <cellStyle name="60% - Énfasis4 36" xfId="861" xr:uid="{00000000-0005-0000-0000-000040030000}"/>
    <cellStyle name="60% - Énfasis4 37" xfId="862" xr:uid="{00000000-0005-0000-0000-000041030000}"/>
    <cellStyle name="60% - Énfasis4 38" xfId="863" xr:uid="{00000000-0005-0000-0000-000042030000}"/>
    <cellStyle name="60% - Énfasis4 39" xfId="864" xr:uid="{00000000-0005-0000-0000-000043030000}"/>
    <cellStyle name="60% - Énfasis4 4" xfId="865" xr:uid="{00000000-0005-0000-0000-000044030000}"/>
    <cellStyle name="60% - Énfasis4 40" xfId="866" xr:uid="{00000000-0005-0000-0000-000045030000}"/>
    <cellStyle name="60% - Énfasis4 41" xfId="867" xr:uid="{00000000-0005-0000-0000-000046030000}"/>
    <cellStyle name="60% - Énfasis4 42" xfId="868" xr:uid="{00000000-0005-0000-0000-000047030000}"/>
    <cellStyle name="60% - Énfasis4 43" xfId="869" xr:uid="{00000000-0005-0000-0000-000048030000}"/>
    <cellStyle name="60% - Énfasis4 44" xfId="870" xr:uid="{00000000-0005-0000-0000-000049030000}"/>
    <cellStyle name="60% - Énfasis4 45" xfId="871" xr:uid="{00000000-0005-0000-0000-00004A030000}"/>
    <cellStyle name="60% - Énfasis4 46" xfId="872" xr:uid="{00000000-0005-0000-0000-00004B030000}"/>
    <cellStyle name="60% - Énfasis4 47" xfId="873" xr:uid="{00000000-0005-0000-0000-00004C030000}"/>
    <cellStyle name="60% - Énfasis4 5" xfId="874" xr:uid="{00000000-0005-0000-0000-00004D030000}"/>
    <cellStyle name="60% - Énfasis4 6" xfId="875" xr:uid="{00000000-0005-0000-0000-00004E030000}"/>
    <cellStyle name="60% - Énfasis4 7" xfId="876" xr:uid="{00000000-0005-0000-0000-00004F030000}"/>
    <cellStyle name="60% - Énfasis4 8" xfId="877" xr:uid="{00000000-0005-0000-0000-000050030000}"/>
    <cellStyle name="60% - Énfasis4 9" xfId="878" xr:uid="{00000000-0005-0000-0000-000051030000}"/>
    <cellStyle name="60% - Énfasis5 1" xfId="879" xr:uid="{00000000-0005-0000-0000-000052030000}"/>
    <cellStyle name="60% - Énfasis5 10" xfId="880" xr:uid="{00000000-0005-0000-0000-000053030000}"/>
    <cellStyle name="60% - Énfasis5 11" xfId="881" xr:uid="{00000000-0005-0000-0000-000054030000}"/>
    <cellStyle name="60% - Énfasis5 12" xfId="882" xr:uid="{00000000-0005-0000-0000-000055030000}"/>
    <cellStyle name="60% - Énfasis5 13" xfId="883" xr:uid="{00000000-0005-0000-0000-000056030000}"/>
    <cellStyle name="60% - Énfasis5 14" xfId="884" xr:uid="{00000000-0005-0000-0000-000057030000}"/>
    <cellStyle name="60% - Énfasis5 15" xfId="885" xr:uid="{00000000-0005-0000-0000-000058030000}"/>
    <cellStyle name="60% - Énfasis5 16" xfId="886" xr:uid="{00000000-0005-0000-0000-000059030000}"/>
    <cellStyle name="60% - Énfasis5 17" xfId="887" xr:uid="{00000000-0005-0000-0000-00005A030000}"/>
    <cellStyle name="60% - Énfasis5 18" xfId="888" xr:uid="{00000000-0005-0000-0000-00005B030000}"/>
    <cellStyle name="60% - Énfasis5 19" xfId="889" xr:uid="{00000000-0005-0000-0000-00005C030000}"/>
    <cellStyle name="60% - Énfasis5 2" xfId="890" xr:uid="{00000000-0005-0000-0000-00005D030000}"/>
    <cellStyle name="60% - Énfasis5 2 2" xfId="891" xr:uid="{00000000-0005-0000-0000-00005E030000}"/>
    <cellStyle name="60% - Énfasis5 2 3" xfId="892" xr:uid="{00000000-0005-0000-0000-00005F030000}"/>
    <cellStyle name="60% - Énfasis5 20" xfId="893" xr:uid="{00000000-0005-0000-0000-000060030000}"/>
    <cellStyle name="60% - Énfasis5 21" xfId="894" xr:uid="{00000000-0005-0000-0000-000061030000}"/>
    <cellStyle name="60% - Énfasis5 22" xfId="895" xr:uid="{00000000-0005-0000-0000-000062030000}"/>
    <cellStyle name="60% - Énfasis5 23" xfId="896" xr:uid="{00000000-0005-0000-0000-000063030000}"/>
    <cellStyle name="60% - Énfasis5 24" xfId="897" xr:uid="{00000000-0005-0000-0000-000064030000}"/>
    <cellStyle name="60% - Énfasis5 25" xfId="898" xr:uid="{00000000-0005-0000-0000-000065030000}"/>
    <cellStyle name="60% - Énfasis5 26" xfId="899" xr:uid="{00000000-0005-0000-0000-000066030000}"/>
    <cellStyle name="60% - Énfasis5 27" xfId="900" xr:uid="{00000000-0005-0000-0000-000067030000}"/>
    <cellStyle name="60% - Énfasis5 28" xfId="901" xr:uid="{00000000-0005-0000-0000-000068030000}"/>
    <cellStyle name="60% - Énfasis5 29" xfId="902" xr:uid="{00000000-0005-0000-0000-000069030000}"/>
    <cellStyle name="60% - Énfasis5 3" xfId="903" xr:uid="{00000000-0005-0000-0000-00006A030000}"/>
    <cellStyle name="60% - Énfasis5 30" xfId="904" xr:uid="{00000000-0005-0000-0000-00006B030000}"/>
    <cellStyle name="60% - Énfasis5 31" xfId="905" xr:uid="{00000000-0005-0000-0000-00006C030000}"/>
    <cellStyle name="60% - Énfasis5 32" xfId="906" xr:uid="{00000000-0005-0000-0000-00006D030000}"/>
    <cellStyle name="60% - Énfasis5 33" xfId="907" xr:uid="{00000000-0005-0000-0000-00006E030000}"/>
    <cellStyle name="60% - Énfasis5 34" xfId="908" xr:uid="{00000000-0005-0000-0000-00006F030000}"/>
    <cellStyle name="60% - Énfasis5 35" xfId="909" xr:uid="{00000000-0005-0000-0000-000070030000}"/>
    <cellStyle name="60% - Énfasis5 36" xfId="910" xr:uid="{00000000-0005-0000-0000-000071030000}"/>
    <cellStyle name="60% - Énfasis5 37" xfId="911" xr:uid="{00000000-0005-0000-0000-000072030000}"/>
    <cellStyle name="60% - Énfasis5 38" xfId="912" xr:uid="{00000000-0005-0000-0000-000073030000}"/>
    <cellStyle name="60% - Énfasis5 39" xfId="913" xr:uid="{00000000-0005-0000-0000-000074030000}"/>
    <cellStyle name="60% - Énfasis5 4" xfId="914" xr:uid="{00000000-0005-0000-0000-000075030000}"/>
    <cellStyle name="60% - Énfasis5 40" xfId="915" xr:uid="{00000000-0005-0000-0000-000076030000}"/>
    <cellStyle name="60% - Énfasis5 41" xfId="916" xr:uid="{00000000-0005-0000-0000-000077030000}"/>
    <cellStyle name="60% - Énfasis5 42" xfId="917" xr:uid="{00000000-0005-0000-0000-000078030000}"/>
    <cellStyle name="60% - Énfasis5 43" xfId="918" xr:uid="{00000000-0005-0000-0000-000079030000}"/>
    <cellStyle name="60% - Énfasis5 44" xfId="919" xr:uid="{00000000-0005-0000-0000-00007A030000}"/>
    <cellStyle name="60% - Énfasis5 45" xfId="920" xr:uid="{00000000-0005-0000-0000-00007B030000}"/>
    <cellStyle name="60% - Énfasis5 46" xfId="921" xr:uid="{00000000-0005-0000-0000-00007C030000}"/>
    <cellStyle name="60% - Énfasis5 47" xfId="922" xr:uid="{00000000-0005-0000-0000-00007D030000}"/>
    <cellStyle name="60% - Énfasis5 5" xfId="923" xr:uid="{00000000-0005-0000-0000-00007E030000}"/>
    <cellStyle name="60% - Énfasis5 6" xfId="924" xr:uid="{00000000-0005-0000-0000-00007F030000}"/>
    <cellStyle name="60% - Énfasis5 7" xfId="925" xr:uid="{00000000-0005-0000-0000-000080030000}"/>
    <cellStyle name="60% - Énfasis5 8" xfId="926" xr:uid="{00000000-0005-0000-0000-000081030000}"/>
    <cellStyle name="60% - Énfasis5 9" xfId="927" xr:uid="{00000000-0005-0000-0000-000082030000}"/>
    <cellStyle name="60% - Énfasis6 1" xfId="928" xr:uid="{00000000-0005-0000-0000-000083030000}"/>
    <cellStyle name="60% - Énfasis6 10" xfId="929" xr:uid="{00000000-0005-0000-0000-000084030000}"/>
    <cellStyle name="60% - Énfasis6 11" xfId="930" xr:uid="{00000000-0005-0000-0000-000085030000}"/>
    <cellStyle name="60% - Énfasis6 12" xfId="931" xr:uid="{00000000-0005-0000-0000-000086030000}"/>
    <cellStyle name="60% - Énfasis6 13" xfId="932" xr:uid="{00000000-0005-0000-0000-000087030000}"/>
    <cellStyle name="60% - Énfasis6 14" xfId="933" xr:uid="{00000000-0005-0000-0000-000088030000}"/>
    <cellStyle name="60% - Énfasis6 15" xfId="934" xr:uid="{00000000-0005-0000-0000-000089030000}"/>
    <cellStyle name="60% - Énfasis6 16" xfId="935" xr:uid="{00000000-0005-0000-0000-00008A030000}"/>
    <cellStyle name="60% - Énfasis6 17" xfId="936" xr:uid="{00000000-0005-0000-0000-00008B030000}"/>
    <cellStyle name="60% - Énfasis6 18" xfId="937" xr:uid="{00000000-0005-0000-0000-00008C030000}"/>
    <cellStyle name="60% - Énfasis6 19" xfId="938" xr:uid="{00000000-0005-0000-0000-00008D030000}"/>
    <cellStyle name="60% - Énfasis6 2" xfId="939" xr:uid="{00000000-0005-0000-0000-00008E030000}"/>
    <cellStyle name="60% - Énfasis6 2 2" xfId="940" xr:uid="{00000000-0005-0000-0000-00008F030000}"/>
    <cellStyle name="60% - Énfasis6 2 3" xfId="941" xr:uid="{00000000-0005-0000-0000-000090030000}"/>
    <cellStyle name="60% - Énfasis6 20" xfId="942" xr:uid="{00000000-0005-0000-0000-000091030000}"/>
    <cellStyle name="60% - Énfasis6 21" xfId="943" xr:uid="{00000000-0005-0000-0000-000092030000}"/>
    <cellStyle name="60% - Énfasis6 22" xfId="944" xr:uid="{00000000-0005-0000-0000-000093030000}"/>
    <cellStyle name="60% - Énfasis6 23" xfId="945" xr:uid="{00000000-0005-0000-0000-000094030000}"/>
    <cellStyle name="60% - Énfasis6 24" xfId="946" xr:uid="{00000000-0005-0000-0000-000095030000}"/>
    <cellStyle name="60% - Énfasis6 25" xfId="947" xr:uid="{00000000-0005-0000-0000-000096030000}"/>
    <cellStyle name="60% - Énfasis6 26" xfId="948" xr:uid="{00000000-0005-0000-0000-000097030000}"/>
    <cellStyle name="60% - Énfasis6 27" xfId="949" xr:uid="{00000000-0005-0000-0000-000098030000}"/>
    <cellStyle name="60% - Énfasis6 28" xfId="950" xr:uid="{00000000-0005-0000-0000-000099030000}"/>
    <cellStyle name="60% - Énfasis6 29" xfId="951" xr:uid="{00000000-0005-0000-0000-00009A030000}"/>
    <cellStyle name="60% - Énfasis6 3" xfId="952" xr:uid="{00000000-0005-0000-0000-00009B030000}"/>
    <cellStyle name="60% - Énfasis6 30" xfId="953" xr:uid="{00000000-0005-0000-0000-00009C030000}"/>
    <cellStyle name="60% - Énfasis6 31" xfId="954" xr:uid="{00000000-0005-0000-0000-00009D030000}"/>
    <cellStyle name="60% - Énfasis6 32" xfId="955" xr:uid="{00000000-0005-0000-0000-00009E030000}"/>
    <cellStyle name="60% - Énfasis6 33" xfId="956" xr:uid="{00000000-0005-0000-0000-00009F030000}"/>
    <cellStyle name="60% - Énfasis6 34" xfId="957" xr:uid="{00000000-0005-0000-0000-0000A0030000}"/>
    <cellStyle name="60% - Énfasis6 35" xfId="958" xr:uid="{00000000-0005-0000-0000-0000A1030000}"/>
    <cellStyle name="60% - Énfasis6 36" xfId="959" xr:uid="{00000000-0005-0000-0000-0000A2030000}"/>
    <cellStyle name="60% - Énfasis6 37" xfId="960" xr:uid="{00000000-0005-0000-0000-0000A3030000}"/>
    <cellStyle name="60% - Énfasis6 38" xfId="961" xr:uid="{00000000-0005-0000-0000-0000A4030000}"/>
    <cellStyle name="60% - Énfasis6 39" xfId="962" xr:uid="{00000000-0005-0000-0000-0000A5030000}"/>
    <cellStyle name="60% - Énfasis6 4" xfId="963" xr:uid="{00000000-0005-0000-0000-0000A6030000}"/>
    <cellStyle name="60% - Énfasis6 40" xfId="964" xr:uid="{00000000-0005-0000-0000-0000A7030000}"/>
    <cellStyle name="60% - Énfasis6 41" xfId="965" xr:uid="{00000000-0005-0000-0000-0000A8030000}"/>
    <cellStyle name="60% - Énfasis6 42" xfId="966" xr:uid="{00000000-0005-0000-0000-0000A9030000}"/>
    <cellStyle name="60% - Énfasis6 43" xfId="967" xr:uid="{00000000-0005-0000-0000-0000AA030000}"/>
    <cellStyle name="60% - Énfasis6 44" xfId="968" xr:uid="{00000000-0005-0000-0000-0000AB030000}"/>
    <cellStyle name="60% - Énfasis6 45" xfId="969" xr:uid="{00000000-0005-0000-0000-0000AC030000}"/>
    <cellStyle name="60% - Énfasis6 46" xfId="970" xr:uid="{00000000-0005-0000-0000-0000AD030000}"/>
    <cellStyle name="60% - Énfasis6 47" xfId="971" xr:uid="{00000000-0005-0000-0000-0000AE030000}"/>
    <cellStyle name="60% - Énfasis6 5" xfId="972" xr:uid="{00000000-0005-0000-0000-0000AF030000}"/>
    <cellStyle name="60% - Énfasis6 6" xfId="973" xr:uid="{00000000-0005-0000-0000-0000B0030000}"/>
    <cellStyle name="60% - Énfasis6 7" xfId="974" xr:uid="{00000000-0005-0000-0000-0000B1030000}"/>
    <cellStyle name="60% - Énfasis6 8" xfId="975" xr:uid="{00000000-0005-0000-0000-0000B2030000}"/>
    <cellStyle name="60% - Énfasis6 9" xfId="976" xr:uid="{00000000-0005-0000-0000-0000B3030000}"/>
    <cellStyle name="Accent1" xfId="2285" xr:uid="{00000000-0005-0000-0000-0000B4030000}"/>
    <cellStyle name="Accent1 2" xfId="28" xr:uid="{00000000-0005-0000-0000-0000B5030000}"/>
    <cellStyle name="Accent1 2 2" xfId="977" xr:uid="{00000000-0005-0000-0000-0000B6030000}"/>
    <cellStyle name="Accent2" xfId="2286" xr:uid="{00000000-0005-0000-0000-0000B7030000}"/>
    <cellStyle name="Accent2 2" xfId="29" xr:uid="{00000000-0005-0000-0000-0000B8030000}"/>
    <cellStyle name="Accent2 2 2" xfId="978" xr:uid="{00000000-0005-0000-0000-0000B9030000}"/>
    <cellStyle name="Accent3" xfId="2287" xr:uid="{00000000-0005-0000-0000-0000BA030000}"/>
    <cellStyle name="Accent3 2" xfId="30" xr:uid="{00000000-0005-0000-0000-0000BB030000}"/>
    <cellStyle name="Accent3 2 2" xfId="979" xr:uid="{00000000-0005-0000-0000-0000BC030000}"/>
    <cellStyle name="Accent4" xfId="2288" xr:uid="{00000000-0005-0000-0000-0000BD030000}"/>
    <cellStyle name="Accent4 2" xfId="31" xr:uid="{00000000-0005-0000-0000-0000BE030000}"/>
    <cellStyle name="Accent4 2 2" xfId="980" xr:uid="{00000000-0005-0000-0000-0000BF030000}"/>
    <cellStyle name="Accent5" xfId="2289" xr:uid="{00000000-0005-0000-0000-0000C0030000}"/>
    <cellStyle name="Accent5 2" xfId="32" xr:uid="{00000000-0005-0000-0000-0000C1030000}"/>
    <cellStyle name="Accent5 2 2" xfId="981" xr:uid="{00000000-0005-0000-0000-0000C2030000}"/>
    <cellStyle name="Accent6" xfId="2290" xr:uid="{00000000-0005-0000-0000-0000C3030000}"/>
    <cellStyle name="Accent6 2" xfId="33" xr:uid="{00000000-0005-0000-0000-0000C4030000}"/>
    <cellStyle name="Accent6 2 2" xfId="982" xr:uid="{00000000-0005-0000-0000-0000C5030000}"/>
    <cellStyle name="Bé" xfId="2291" xr:uid="{00000000-0005-0000-0000-0000C6030000}"/>
    <cellStyle name="Bé 2" xfId="34" xr:uid="{00000000-0005-0000-0000-0000C7030000}"/>
    <cellStyle name="Bé 2 2" xfId="983" xr:uid="{00000000-0005-0000-0000-0000C8030000}"/>
    <cellStyle name="Buena" xfId="984" xr:uid="{00000000-0005-0000-0000-0000C9030000}"/>
    <cellStyle name="Buena 1" xfId="985" xr:uid="{00000000-0005-0000-0000-0000CA030000}"/>
    <cellStyle name="Buena 10" xfId="986" xr:uid="{00000000-0005-0000-0000-0000CB030000}"/>
    <cellStyle name="Buena 11" xfId="987" xr:uid="{00000000-0005-0000-0000-0000CC030000}"/>
    <cellStyle name="Buena 12" xfId="988" xr:uid="{00000000-0005-0000-0000-0000CD030000}"/>
    <cellStyle name="Buena 13" xfId="989" xr:uid="{00000000-0005-0000-0000-0000CE030000}"/>
    <cellStyle name="Buena 14" xfId="990" xr:uid="{00000000-0005-0000-0000-0000CF030000}"/>
    <cellStyle name="Buena 15" xfId="991" xr:uid="{00000000-0005-0000-0000-0000D0030000}"/>
    <cellStyle name="Buena 16" xfId="992" xr:uid="{00000000-0005-0000-0000-0000D1030000}"/>
    <cellStyle name="Buena 17" xfId="993" xr:uid="{00000000-0005-0000-0000-0000D2030000}"/>
    <cellStyle name="Buena 18" xfId="994" xr:uid="{00000000-0005-0000-0000-0000D3030000}"/>
    <cellStyle name="Buena 19" xfId="995" xr:uid="{00000000-0005-0000-0000-0000D4030000}"/>
    <cellStyle name="Buena 2" xfId="996" xr:uid="{00000000-0005-0000-0000-0000D5030000}"/>
    <cellStyle name="Buena 2 2" xfId="997" xr:uid="{00000000-0005-0000-0000-0000D6030000}"/>
    <cellStyle name="Buena 2 3" xfId="998" xr:uid="{00000000-0005-0000-0000-0000D7030000}"/>
    <cellStyle name="Buena 20" xfId="999" xr:uid="{00000000-0005-0000-0000-0000D8030000}"/>
    <cellStyle name="Buena 21" xfId="1000" xr:uid="{00000000-0005-0000-0000-0000D9030000}"/>
    <cellStyle name="Buena 22" xfId="1001" xr:uid="{00000000-0005-0000-0000-0000DA030000}"/>
    <cellStyle name="Buena 23" xfId="1002" xr:uid="{00000000-0005-0000-0000-0000DB030000}"/>
    <cellStyle name="Buena 24" xfId="1003" xr:uid="{00000000-0005-0000-0000-0000DC030000}"/>
    <cellStyle name="Buena 25" xfId="1004" xr:uid="{00000000-0005-0000-0000-0000DD030000}"/>
    <cellStyle name="Buena 26" xfId="1005" xr:uid="{00000000-0005-0000-0000-0000DE030000}"/>
    <cellStyle name="Buena 27" xfId="1006" xr:uid="{00000000-0005-0000-0000-0000DF030000}"/>
    <cellStyle name="Buena 28" xfId="1007" xr:uid="{00000000-0005-0000-0000-0000E0030000}"/>
    <cellStyle name="Buena 29" xfId="1008" xr:uid="{00000000-0005-0000-0000-0000E1030000}"/>
    <cellStyle name="Buena 3" xfId="1009" xr:uid="{00000000-0005-0000-0000-0000E2030000}"/>
    <cellStyle name="Buena 30" xfId="1010" xr:uid="{00000000-0005-0000-0000-0000E3030000}"/>
    <cellStyle name="Buena 31" xfId="1011" xr:uid="{00000000-0005-0000-0000-0000E4030000}"/>
    <cellStyle name="Buena 32" xfId="1012" xr:uid="{00000000-0005-0000-0000-0000E5030000}"/>
    <cellStyle name="Buena 33" xfId="1013" xr:uid="{00000000-0005-0000-0000-0000E6030000}"/>
    <cellStyle name="Buena 34" xfId="1014" xr:uid="{00000000-0005-0000-0000-0000E7030000}"/>
    <cellStyle name="Buena 35" xfId="1015" xr:uid="{00000000-0005-0000-0000-0000E8030000}"/>
    <cellStyle name="Buena 36" xfId="1016" xr:uid="{00000000-0005-0000-0000-0000E9030000}"/>
    <cellStyle name="Buena 37" xfId="1017" xr:uid="{00000000-0005-0000-0000-0000EA030000}"/>
    <cellStyle name="Buena 38" xfId="1018" xr:uid="{00000000-0005-0000-0000-0000EB030000}"/>
    <cellStyle name="Buena 39" xfId="1019" xr:uid="{00000000-0005-0000-0000-0000EC030000}"/>
    <cellStyle name="Buena 4" xfId="1020" xr:uid="{00000000-0005-0000-0000-0000ED030000}"/>
    <cellStyle name="Buena 40" xfId="1021" xr:uid="{00000000-0005-0000-0000-0000EE030000}"/>
    <cellStyle name="Buena 41" xfId="1022" xr:uid="{00000000-0005-0000-0000-0000EF030000}"/>
    <cellStyle name="Buena 42" xfId="1023" xr:uid="{00000000-0005-0000-0000-0000F0030000}"/>
    <cellStyle name="Buena 43" xfId="1024" xr:uid="{00000000-0005-0000-0000-0000F1030000}"/>
    <cellStyle name="Buena 44" xfId="1025" xr:uid="{00000000-0005-0000-0000-0000F2030000}"/>
    <cellStyle name="Buena 45" xfId="1026" xr:uid="{00000000-0005-0000-0000-0000F3030000}"/>
    <cellStyle name="Buena 46" xfId="1027" xr:uid="{00000000-0005-0000-0000-0000F4030000}"/>
    <cellStyle name="Buena 47" xfId="1028" xr:uid="{00000000-0005-0000-0000-0000F5030000}"/>
    <cellStyle name="Buena 5" xfId="1029" xr:uid="{00000000-0005-0000-0000-0000F6030000}"/>
    <cellStyle name="Buena 6" xfId="1030" xr:uid="{00000000-0005-0000-0000-0000F7030000}"/>
    <cellStyle name="Buena 7" xfId="1031" xr:uid="{00000000-0005-0000-0000-0000F8030000}"/>
    <cellStyle name="Buena 8" xfId="1032" xr:uid="{00000000-0005-0000-0000-0000F9030000}"/>
    <cellStyle name="Buena 9" xfId="1033" xr:uid="{00000000-0005-0000-0000-0000FA030000}"/>
    <cellStyle name="Buena_Hoja3" xfId="1034" xr:uid="{00000000-0005-0000-0000-0000FB030000}"/>
    <cellStyle name="Càlcul" xfId="2292" xr:uid="{00000000-0005-0000-0000-0000FC030000}"/>
    <cellStyle name="Càlcul 2" xfId="35" xr:uid="{00000000-0005-0000-0000-0000FD030000}"/>
    <cellStyle name="Càlcul 2 2" xfId="1035" xr:uid="{00000000-0005-0000-0000-0000FE030000}"/>
    <cellStyle name="Cálculo 1" xfId="1036" xr:uid="{00000000-0005-0000-0000-0000FF030000}"/>
    <cellStyle name="Cálculo 10" xfId="1037" xr:uid="{00000000-0005-0000-0000-000000040000}"/>
    <cellStyle name="Cálculo 11" xfId="1038" xr:uid="{00000000-0005-0000-0000-000001040000}"/>
    <cellStyle name="Cálculo 12" xfId="1039" xr:uid="{00000000-0005-0000-0000-000002040000}"/>
    <cellStyle name="Cálculo 13" xfId="1040" xr:uid="{00000000-0005-0000-0000-000003040000}"/>
    <cellStyle name="Cálculo 14" xfId="1041" xr:uid="{00000000-0005-0000-0000-000004040000}"/>
    <cellStyle name="Cálculo 15" xfId="1042" xr:uid="{00000000-0005-0000-0000-000005040000}"/>
    <cellStyle name="Cálculo 16" xfId="1043" xr:uid="{00000000-0005-0000-0000-000006040000}"/>
    <cellStyle name="Cálculo 17" xfId="1044" xr:uid="{00000000-0005-0000-0000-000007040000}"/>
    <cellStyle name="Cálculo 18" xfId="1045" xr:uid="{00000000-0005-0000-0000-000008040000}"/>
    <cellStyle name="Cálculo 19" xfId="1046" xr:uid="{00000000-0005-0000-0000-000009040000}"/>
    <cellStyle name="Cálculo 2" xfId="1047" xr:uid="{00000000-0005-0000-0000-00000A040000}"/>
    <cellStyle name="Cálculo 2 2" xfId="1048" xr:uid="{00000000-0005-0000-0000-00000B040000}"/>
    <cellStyle name="Cálculo 2 3" xfId="1049" xr:uid="{00000000-0005-0000-0000-00000C040000}"/>
    <cellStyle name="Cálculo 2_120416_Seguiment_matrícula" xfId="1050" xr:uid="{00000000-0005-0000-0000-00000D040000}"/>
    <cellStyle name="Cálculo 20" xfId="1051" xr:uid="{00000000-0005-0000-0000-00000E040000}"/>
    <cellStyle name="Cálculo 21" xfId="1052" xr:uid="{00000000-0005-0000-0000-00000F040000}"/>
    <cellStyle name="Cálculo 22" xfId="1053" xr:uid="{00000000-0005-0000-0000-000010040000}"/>
    <cellStyle name="Cálculo 23" xfId="1054" xr:uid="{00000000-0005-0000-0000-000011040000}"/>
    <cellStyle name="Cálculo 24" xfId="1055" xr:uid="{00000000-0005-0000-0000-000012040000}"/>
    <cellStyle name="Cálculo 25" xfId="1056" xr:uid="{00000000-0005-0000-0000-000013040000}"/>
    <cellStyle name="Cálculo 26" xfId="1057" xr:uid="{00000000-0005-0000-0000-000014040000}"/>
    <cellStyle name="Cálculo 27" xfId="1058" xr:uid="{00000000-0005-0000-0000-000015040000}"/>
    <cellStyle name="Cálculo 28" xfId="1059" xr:uid="{00000000-0005-0000-0000-000016040000}"/>
    <cellStyle name="Cálculo 29" xfId="1060" xr:uid="{00000000-0005-0000-0000-000017040000}"/>
    <cellStyle name="Cálculo 3" xfId="1061" xr:uid="{00000000-0005-0000-0000-000018040000}"/>
    <cellStyle name="Cálculo 30" xfId="1062" xr:uid="{00000000-0005-0000-0000-000019040000}"/>
    <cellStyle name="Cálculo 31" xfId="1063" xr:uid="{00000000-0005-0000-0000-00001A040000}"/>
    <cellStyle name="Cálculo 32" xfId="1064" xr:uid="{00000000-0005-0000-0000-00001B040000}"/>
    <cellStyle name="Cálculo 33" xfId="1065" xr:uid="{00000000-0005-0000-0000-00001C040000}"/>
    <cellStyle name="Cálculo 34" xfId="1066" xr:uid="{00000000-0005-0000-0000-00001D040000}"/>
    <cellStyle name="Cálculo 35" xfId="1067" xr:uid="{00000000-0005-0000-0000-00001E040000}"/>
    <cellStyle name="Cálculo 36" xfId="1068" xr:uid="{00000000-0005-0000-0000-00001F040000}"/>
    <cellStyle name="Cálculo 37" xfId="1069" xr:uid="{00000000-0005-0000-0000-000020040000}"/>
    <cellStyle name="Cálculo 38" xfId="1070" xr:uid="{00000000-0005-0000-0000-000021040000}"/>
    <cellStyle name="Cálculo 39" xfId="1071" xr:uid="{00000000-0005-0000-0000-000022040000}"/>
    <cellStyle name="Cálculo 4" xfId="1072" xr:uid="{00000000-0005-0000-0000-000023040000}"/>
    <cellStyle name="Cálculo 40" xfId="1073" xr:uid="{00000000-0005-0000-0000-000024040000}"/>
    <cellStyle name="Cálculo 41" xfId="1074" xr:uid="{00000000-0005-0000-0000-000025040000}"/>
    <cellStyle name="Cálculo 42" xfId="1075" xr:uid="{00000000-0005-0000-0000-000026040000}"/>
    <cellStyle name="Cálculo 43" xfId="1076" xr:uid="{00000000-0005-0000-0000-000027040000}"/>
    <cellStyle name="Cálculo 44" xfId="1077" xr:uid="{00000000-0005-0000-0000-000028040000}"/>
    <cellStyle name="Cálculo 45" xfId="1078" xr:uid="{00000000-0005-0000-0000-000029040000}"/>
    <cellStyle name="Cálculo 46" xfId="1079" xr:uid="{00000000-0005-0000-0000-00002A040000}"/>
    <cellStyle name="Cálculo 47" xfId="1080" xr:uid="{00000000-0005-0000-0000-00002B040000}"/>
    <cellStyle name="Cálculo 5" xfId="1081" xr:uid="{00000000-0005-0000-0000-00002C040000}"/>
    <cellStyle name="Cálculo 6" xfId="1082" xr:uid="{00000000-0005-0000-0000-00002D040000}"/>
    <cellStyle name="Cálculo 7" xfId="1083" xr:uid="{00000000-0005-0000-0000-00002E040000}"/>
    <cellStyle name="Cálculo 8" xfId="1084" xr:uid="{00000000-0005-0000-0000-00002F040000}"/>
    <cellStyle name="Cálculo 9" xfId="1085" xr:uid="{00000000-0005-0000-0000-000030040000}"/>
    <cellStyle name="Categoría del Piloto de Datos" xfId="1086" xr:uid="{00000000-0005-0000-0000-000031040000}"/>
    <cellStyle name="Cel·la de comprovació" xfId="2293" xr:uid="{00000000-0005-0000-0000-000032040000}"/>
    <cellStyle name="Cel·la de comprovació 2" xfId="36" xr:uid="{00000000-0005-0000-0000-000033040000}"/>
    <cellStyle name="Cel·la de comprovació 2 2" xfId="1087" xr:uid="{00000000-0005-0000-0000-000034040000}"/>
    <cellStyle name="Cel·la enllaçada" xfId="2294" xr:uid="{00000000-0005-0000-0000-000035040000}"/>
    <cellStyle name="Cel·la enllaçada 2" xfId="37" xr:uid="{00000000-0005-0000-0000-000036040000}"/>
    <cellStyle name="Cel·la enllaçada 2 2" xfId="1088" xr:uid="{00000000-0005-0000-0000-000037040000}"/>
    <cellStyle name="Celda de comprobación 1" xfId="1089" xr:uid="{00000000-0005-0000-0000-000038040000}"/>
    <cellStyle name="Celda de comprobación 10" xfId="1090" xr:uid="{00000000-0005-0000-0000-000039040000}"/>
    <cellStyle name="Celda de comprobación 11" xfId="1091" xr:uid="{00000000-0005-0000-0000-00003A040000}"/>
    <cellStyle name="Celda de comprobación 12" xfId="1092" xr:uid="{00000000-0005-0000-0000-00003B040000}"/>
    <cellStyle name="Celda de comprobación 13" xfId="1093" xr:uid="{00000000-0005-0000-0000-00003C040000}"/>
    <cellStyle name="Celda de comprobación 14" xfId="1094" xr:uid="{00000000-0005-0000-0000-00003D040000}"/>
    <cellStyle name="Celda de comprobación 15" xfId="1095" xr:uid="{00000000-0005-0000-0000-00003E040000}"/>
    <cellStyle name="Celda de comprobación 16" xfId="1096" xr:uid="{00000000-0005-0000-0000-00003F040000}"/>
    <cellStyle name="Celda de comprobación 17" xfId="1097" xr:uid="{00000000-0005-0000-0000-000040040000}"/>
    <cellStyle name="Celda de comprobación 18" xfId="1098" xr:uid="{00000000-0005-0000-0000-000041040000}"/>
    <cellStyle name="Celda de comprobación 19" xfId="1099" xr:uid="{00000000-0005-0000-0000-000042040000}"/>
    <cellStyle name="Celda de comprobación 2" xfId="1100" xr:uid="{00000000-0005-0000-0000-000043040000}"/>
    <cellStyle name="Celda de comprobación 2 2" xfId="1101" xr:uid="{00000000-0005-0000-0000-000044040000}"/>
    <cellStyle name="Celda de comprobación 2 3" xfId="1102" xr:uid="{00000000-0005-0000-0000-000045040000}"/>
    <cellStyle name="Celda de comprobación 2_120416_Seguiment_matrícula" xfId="1103" xr:uid="{00000000-0005-0000-0000-000046040000}"/>
    <cellStyle name="Celda de comprobación 20" xfId="1104" xr:uid="{00000000-0005-0000-0000-000047040000}"/>
    <cellStyle name="Celda de comprobación 21" xfId="1105" xr:uid="{00000000-0005-0000-0000-000048040000}"/>
    <cellStyle name="Celda de comprobación 22" xfId="1106" xr:uid="{00000000-0005-0000-0000-000049040000}"/>
    <cellStyle name="Celda de comprobación 23" xfId="1107" xr:uid="{00000000-0005-0000-0000-00004A040000}"/>
    <cellStyle name="Celda de comprobación 24" xfId="1108" xr:uid="{00000000-0005-0000-0000-00004B040000}"/>
    <cellStyle name="Celda de comprobación 25" xfId="1109" xr:uid="{00000000-0005-0000-0000-00004C040000}"/>
    <cellStyle name="Celda de comprobación 26" xfId="1110" xr:uid="{00000000-0005-0000-0000-00004D040000}"/>
    <cellStyle name="Celda de comprobación 27" xfId="1111" xr:uid="{00000000-0005-0000-0000-00004E040000}"/>
    <cellStyle name="Celda de comprobación 28" xfId="1112" xr:uid="{00000000-0005-0000-0000-00004F040000}"/>
    <cellStyle name="Celda de comprobación 29" xfId="1113" xr:uid="{00000000-0005-0000-0000-000050040000}"/>
    <cellStyle name="Celda de comprobación 3" xfId="1114" xr:uid="{00000000-0005-0000-0000-000051040000}"/>
    <cellStyle name="Celda de comprobación 30" xfId="1115" xr:uid="{00000000-0005-0000-0000-000052040000}"/>
    <cellStyle name="Celda de comprobación 31" xfId="1116" xr:uid="{00000000-0005-0000-0000-000053040000}"/>
    <cellStyle name="Celda de comprobación 32" xfId="1117" xr:uid="{00000000-0005-0000-0000-000054040000}"/>
    <cellStyle name="Celda de comprobación 33" xfId="1118" xr:uid="{00000000-0005-0000-0000-000055040000}"/>
    <cellStyle name="Celda de comprobación 34" xfId="1119" xr:uid="{00000000-0005-0000-0000-000056040000}"/>
    <cellStyle name="Celda de comprobación 35" xfId="1120" xr:uid="{00000000-0005-0000-0000-000057040000}"/>
    <cellStyle name="Celda de comprobación 36" xfId="1121" xr:uid="{00000000-0005-0000-0000-000058040000}"/>
    <cellStyle name="Celda de comprobación 37" xfId="1122" xr:uid="{00000000-0005-0000-0000-000059040000}"/>
    <cellStyle name="Celda de comprobación 38" xfId="1123" xr:uid="{00000000-0005-0000-0000-00005A040000}"/>
    <cellStyle name="Celda de comprobación 39" xfId="1124" xr:uid="{00000000-0005-0000-0000-00005B040000}"/>
    <cellStyle name="Celda de comprobación 4" xfId="1125" xr:uid="{00000000-0005-0000-0000-00005C040000}"/>
    <cellStyle name="Celda de comprobación 40" xfId="1126" xr:uid="{00000000-0005-0000-0000-00005D040000}"/>
    <cellStyle name="Celda de comprobación 41" xfId="1127" xr:uid="{00000000-0005-0000-0000-00005E040000}"/>
    <cellStyle name="Celda de comprobación 42" xfId="1128" xr:uid="{00000000-0005-0000-0000-00005F040000}"/>
    <cellStyle name="Celda de comprobación 43" xfId="1129" xr:uid="{00000000-0005-0000-0000-000060040000}"/>
    <cellStyle name="Celda de comprobación 44" xfId="1130" xr:uid="{00000000-0005-0000-0000-000061040000}"/>
    <cellStyle name="Celda de comprobación 45" xfId="1131" xr:uid="{00000000-0005-0000-0000-000062040000}"/>
    <cellStyle name="Celda de comprobación 46" xfId="1132" xr:uid="{00000000-0005-0000-0000-000063040000}"/>
    <cellStyle name="Celda de comprobación 47" xfId="1133" xr:uid="{00000000-0005-0000-0000-000064040000}"/>
    <cellStyle name="Celda de comprobación 5" xfId="1134" xr:uid="{00000000-0005-0000-0000-000065040000}"/>
    <cellStyle name="Celda de comprobación 6" xfId="1135" xr:uid="{00000000-0005-0000-0000-000066040000}"/>
    <cellStyle name="Celda de comprobación 7" xfId="1136" xr:uid="{00000000-0005-0000-0000-000067040000}"/>
    <cellStyle name="Celda de comprobación 8" xfId="1137" xr:uid="{00000000-0005-0000-0000-000068040000}"/>
    <cellStyle name="Celda de comprobación 9" xfId="1138" xr:uid="{00000000-0005-0000-0000-000069040000}"/>
    <cellStyle name="Celda vinculada 1" xfId="1139" xr:uid="{00000000-0005-0000-0000-00006A040000}"/>
    <cellStyle name="Celda vinculada 10" xfId="1140" xr:uid="{00000000-0005-0000-0000-00006B040000}"/>
    <cellStyle name="Celda vinculada 11" xfId="1141" xr:uid="{00000000-0005-0000-0000-00006C040000}"/>
    <cellStyle name="Celda vinculada 12" xfId="1142" xr:uid="{00000000-0005-0000-0000-00006D040000}"/>
    <cellStyle name="Celda vinculada 13" xfId="1143" xr:uid="{00000000-0005-0000-0000-00006E040000}"/>
    <cellStyle name="Celda vinculada 14" xfId="1144" xr:uid="{00000000-0005-0000-0000-00006F040000}"/>
    <cellStyle name="Celda vinculada 15" xfId="1145" xr:uid="{00000000-0005-0000-0000-000070040000}"/>
    <cellStyle name="Celda vinculada 16" xfId="1146" xr:uid="{00000000-0005-0000-0000-000071040000}"/>
    <cellStyle name="Celda vinculada 17" xfId="1147" xr:uid="{00000000-0005-0000-0000-000072040000}"/>
    <cellStyle name="Celda vinculada 18" xfId="1148" xr:uid="{00000000-0005-0000-0000-000073040000}"/>
    <cellStyle name="Celda vinculada 19" xfId="1149" xr:uid="{00000000-0005-0000-0000-000074040000}"/>
    <cellStyle name="Celda vinculada 2" xfId="1150" xr:uid="{00000000-0005-0000-0000-000075040000}"/>
    <cellStyle name="Celda vinculada 2 2" xfId="1151" xr:uid="{00000000-0005-0000-0000-000076040000}"/>
    <cellStyle name="Celda vinculada 2 3" xfId="1152" xr:uid="{00000000-0005-0000-0000-000077040000}"/>
    <cellStyle name="Celda vinculada 2_120416_Seguiment_matrícula" xfId="1153" xr:uid="{00000000-0005-0000-0000-000078040000}"/>
    <cellStyle name="Celda vinculada 20" xfId="1154" xr:uid="{00000000-0005-0000-0000-000079040000}"/>
    <cellStyle name="Celda vinculada 21" xfId="1155" xr:uid="{00000000-0005-0000-0000-00007A040000}"/>
    <cellStyle name="Celda vinculada 22" xfId="1156" xr:uid="{00000000-0005-0000-0000-00007B040000}"/>
    <cellStyle name="Celda vinculada 23" xfId="1157" xr:uid="{00000000-0005-0000-0000-00007C040000}"/>
    <cellStyle name="Celda vinculada 24" xfId="1158" xr:uid="{00000000-0005-0000-0000-00007D040000}"/>
    <cellStyle name="Celda vinculada 25" xfId="1159" xr:uid="{00000000-0005-0000-0000-00007E040000}"/>
    <cellStyle name="Celda vinculada 26" xfId="1160" xr:uid="{00000000-0005-0000-0000-00007F040000}"/>
    <cellStyle name="Celda vinculada 27" xfId="1161" xr:uid="{00000000-0005-0000-0000-000080040000}"/>
    <cellStyle name="Celda vinculada 28" xfId="1162" xr:uid="{00000000-0005-0000-0000-000081040000}"/>
    <cellStyle name="Celda vinculada 29" xfId="1163" xr:uid="{00000000-0005-0000-0000-000082040000}"/>
    <cellStyle name="Celda vinculada 3" xfId="1164" xr:uid="{00000000-0005-0000-0000-000083040000}"/>
    <cellStyle name="Celda vinculada 30" xfId="1165" xr:uid="{00000000-0005-0000-0000-000084040000}"/>
    <cellStyle name="Celda vinculada 31" xfId="1166" xr:uid="{00000000-0005-0000-0000-000085040000}"/>
    <cellStyle name="Celda vinculada 32" xfId="1167" xr:uid="{00000000-0005-0000-0000-000086040000}"/>
    <cellStyle name="Celda vinculada 33" xfId="1168" xr:uid="{00000000-0005-0000-0000-000087040000}"/>
    <cellStyle name="Celda vinculada 34" xfId="1169" xr:uid="{00000000-0005-0000-0000-000088040000}"/>
    <cellStyle name="Celda vinculada 35" xfId="1170" xr:uid="{00000000-0005-0000-0000-000089040000}"/>
    <cellStyle name="Celda vinculada 36" xfId="1171" xr:uid="{00000000-0005-0000-0000-00008A040000}"/>
    <cellStyle name="Celda vinculada 37" xfId="1172" xr:uid="{00000000-0005-0000-0000-00008B040000}"/>
    <cellStyle name="Celda vinculada 38" xfId="1173" xr:uid="{00000000-0005-0000-0000-00008C040000}"/>
    <cellStyle name="Celda vinculada 39" xfId="1174" xr:uid="{00000000-0005-0000-0000-00008D040000}"/>
    <cellStyle name="Celda vinculada 4" xfId="1175" xr:uid="{00000000-0005-0000-0000-00008E040000}"/>
    <cellStyle name="Celda vinculada 40" xfId="1176" xr:uid="{00000000-0005-0000-0000-00008F040000}"/>
    <cellStyle name="Celda vinculada 41" xfId="1177" xr:uid="{00000000-0005-0000-0000-000090040000}"/>
    <cellStyle name="Celda vinculada 42" xfId="1178" xr:uid="{00000000-0005-0000-0000-000091040000}"/>
    <cellStyle name="Celda vinculada 43" xfId="1179" xr:uid="{00000000-0005-0000-0000-000092040000}"/>
    <cellStyle name="Celda vinculada 44" xfId="1180" xr:uid="{00000000-0005-0000-0000-000093040000}"/>
    <cellStyle name="Celda vinculada 45" xfId="1181" xr:uid="{00000000-0005-0000-0000-000094040000}"/>
    <cellStyle name="Celda vinculada 46" xfId="1182" xr:uid="{00000000-0005-0000-0000-000095040000}"/>
    <cellStyle name="Celda vinculada 47" xfId="1183" xr:uid="{00000000-0005-0000-0000-000096040000}"/>
    <cellStyle name="Celda vinculada 5" xfId="1184" xr:uid="{00000000-0005-0000-0000-000097040000}"/>
    <cellStyle name="Celda vinculada 6" xfId="1185" xr:uid="{00000000-0005-0000-0000-000098040000}"/>
    <cellStyle name="Celda vinculada 7" xfId="1186" xr:uid="{00000000-0005-0000-0000-000099040000}"/>
    <cellStyle name="Celda vinculada 8" xfId="1187" xr:uid="{00000000-0005-0000-0000-00009A040000}"/>
    <cellStyle name="Celda vinculada 9" xfId="1188" xr:uid="{00000000-0005-0000-0000-00009B040000}"/>
    <cellStyle name="Comma 2" xfId="2" xr:uid="{00000000-0005-0000-0000-00009C040000}"/>
    <cellStyle name="Encabezado 4 1" xfId="1189" xr:uid="{00000000-0005-0000-0000-00009D040000}"/>
    <cellStyle name="Encabezado 4 10" xfId="1190" xr:uid="{00000000-0005-0000-0000-00009E040000}"/>
    <cellStyle name="Encabezado 4 11" xfId="1191" xr:uid="{00000000-0005-0000-0000-00009F040000}"/>
    <cellStyle name="Encabezado 4 12" xfId="1192" xr:uid="{00000000-0005-0000-0000-0000A0040000}"/>
    <cellStyle name="Encabezado 4 13" xfId="1193" xr:uid="{00000000-0005-0000-0000-0000A1040000}"/>
    <cellStyle name="Encabezado 4 14" xfId="1194" xr:uid="{00000000-0005-0000-0000-0000A2040000}"/>
    <cellStyle name="Encabezado 4 15" xfId="1195" xr:uid="{00000000-0005-0000-0000-0000A3040000}"/>
    <cellStyle name="Encabezado 4 16" xfId="1196" xr:uid="{00000000-0005-0000-0000-0000A4040000}"/>
    <cellStyle name="Encabezado 4 17" xfId="1197" xr:uid="{00000000-0005-0000-0000-0000A5040000}"/>
    <cellStyle name="Encabezado 4 18" xfId="1198" xr:uid="{00000000-0005-0000-0000-0000A6040000}"/>
    <cellStyle name="Encabezado 4 19" xfId="1199" xr:uid="{00000000-0005-0000-0000-0000A7040000}"/>
    <cellStyle name="Encabezado 4 2" xfId="1200" xr:uid="{00000000-0005-0000-0000-0000A8040000}"/>
    <cellStyle name="Encabezado 4 2 2" xfId="1201" xr:uid="{00000000-0005-0000-0000-0000A9040000}"/>
    <cellStyle name="Encabezado 4 2 3" xfId="1202" xr:uid="{00000000-0005-0000-0000-0000AA040000}"/>
    <cellStyle name="Encabezado 4 20" xfId="1203" xr:uid="{00000000-0005-0000-0000-0000AB040000}"/>
    <cellStyle name="Encabezado 4 21" xfId="1204" xr:uid="{00000000-0005-0000-0000-0000AC040000}"/>
    <cellStyle name="Encabezado 4 22" xfId="1205" xr:uid="{00000000-0005-0000-0000-0000AD040000}"/>
    <cellStyle name="Encabezado 4 23" xfId="1206" xr:uid="{00000000-0005-0000-0000-0000AE040000}"/>
    <cellStyle name="Encabezado 4 24" xfId="1207" xr:uid="{00000000-0005-0000-0000-0000AF040000}"/>
    <cellStyle name="Encabezado 4 25" xfId="1208" xr:uid="{00000000-0005-0000-0000-0000B0040000}"/>
    <cellStyle name="Encabezado 4 26" xfId="1209" xr:uid="{00000000-0005-0000-0000-0000B1040000}"/>
    <cellStyle name="Encabezado 4 27" xfId="1210" xr:uid="{00000000-0005-0000-0000-0000B2040000}"/>
    <cellStyle name="Encabezado 4 28" xfId="1211" xr:uid="{00000000-0005-0000-0000-0000B3040000}"/>
    <cellStyle name="Encabezado 4 29" xfId="1212" xr:uid="{00000000-0005-0000-0000-0000B4040000}"/>
    <cellStyle name="Encabezado 4 3" xfId="1213" xr:uid="{00000000-0005-0000-0000-0000B5040000}"/>
    <cellStyle name="Encabezado 4 30" xfId="1214" xr:uid="{00000000-0005-0000-0000-0000B6040000}"/>
    <cellStyle name="Encabezado 4 31" xfId="1215" xr:uid="{00000000-0005-0000-0000-0000B7040000}"/>
    <cellStyle name="Encabezado 4 32" xfId="1216" xr:uid="{00000000-0005-0000-0000-0000B8040000}"/>
    <cellStyle name="Encabezado 4 33" xfId="1217" xr:uid="{00000000-0005-0000-0000-0000B9040000}"/>
    <cellStyle name="Encabezado 4 34" xfId="1218" xr:uid="{00000000-0005-0000-0000-0000BA040000}"/>
    <cellStyle name="Encabezado 4 35" xfId="1219" xr:uid="{00000000-0005-0000-0000-0000BB040000}"/>
    <cellStyle name="Encabezado 4 36" xfId="1220" xr:uid="{00000000-0005-0000-0000-0000BC040000}"/>
    <cellStyle name="Encabezado 4 37" xfId="1221" xr:uid="{00000000-0005-0000-0000-0000BD040000}"/>
    <cellStyle name="Encabezado 4 38" xfId="1222" xr:uid="{00000000-0005-0000-0000-0000BE040000}"/>
    <cellStyle name="Encabezado 4 39" xfId="1223" xr:uid="{00000000-0005-0000-0000-0000BF040000}"/>
    <cellStyle name="Encabezado 4 4" xfId="1224" xr:uid="{00000000-0005-0000-0000-0000C0040000}"/>
    <cellStyle name="Encabezado 4 40" xfId="1225" xr:uid="{00000000-0005-0000-0000-0000C1040000}"/>
    <cellStyle name="Encabezado 4 41" xfId="1226" xr:uid="{00000000-0005-0000-0000-0000C2040000}"/>
    <cellStyle name="Encabezado 4 42" xfId="1227" xr:uid="{00000000-0005-0000-0000-0000C3040000}"/>
    <cellStyle name="Encabezado 4 43" xfId="1228" xr:uid="{00000000-0005-0000-0000-0000C4040000}"/>
    <cellStyle name="Encabezado 4 44" xfId="1229" xr:uid="{00000000-0005-0000-0000-0000C5040000}"/>
    <cellStyle name="Encabezado 4 45" xfId="1230" xr:uid="{00000000-0005-0000-0000-0000C6040000}"/>
    <cellStyle name="Encabezado 4 46" xfId="1231" xr:uid="{00000000-0005-0000-0000-0000C7040000}"/>
    <cellStyle name="Encabezado 4 47" xfId="1232" xr:uid="{00000000-0005-0000-0000-0000C8040000}"/>
    <cellStyle name="Encabezado 4 5" xfId="1233" xr:uid="{00000000-0005-0000-0000-0000C9040000}"/>
    <cellStyle name="Encabezado 4 6" xfId="1234" xr:uid="{00000000-0005-0000-0000-0000CA040000}"/>
    <cellStyle name="Encabezado 4 7" xfId="1235" xr:uid="{00000000-0005-0000-0000-0000CB040000}"/>
    <cellStyle name="Encabezado 4 8" xfId="1236" xr:uid="{00000000-0005-0000-0000-0000CC040000}"/>
    <cellStyle name="Encabezado 4 9" xfId="1237" xr:uid="{00000000-0005-0000-0000-0000CD040000}"/>
    <cellStyle name="Énfasis1 1" xfId="1238" xr:uid="{00000000-0005-0000-0000-0000CE040000}"/>
    <cellStyle name="Énfasis1 10" xfId="1239" xr:uid="{00000000-0005-0000-0000-0000CF040000}"/>
    <cellStyle name="Énfasis1 11" xfId="1240" xr:uid="{00000000-0005-0000-0000-0000D0040000}"/>
    <cellStyle name="Énfasis1 12" xfId="1241" xr:uid="{00000000-0005-0000-0000-0000D1040000}"/>
    <cellStyle name="Énfasis1 13" xfId="1242" xr:uid="{00000000-0005-0000-0000-0000D2040000}"/>
    <cellStyle name="Énfasis1 14" xfId="1243" xr:uid="{00000000-0005-0000-0000-0000D3040000}"/>
    <cellStyle name="Énfasis1 15" xfId="1244" xr:uid="{00000000-0005-0000-0000-0000D4040000}"/>
    <cellStyle name="Énfasis1 16" xfId="1245" xr:uid="{00000000-0005-0000-0000-0000D5040000}"/>
    <cellStyle name="Énfasis1 17" xfId="1246" xr:uid="{00000000-0005-0000-0000-0000D6040000}"/>
    <cellStyle name="Énfasis1 18" xfId="1247" xr:uid="{00000000-0005-0000-0000-0000D7040000}"/>
    <cellStyle name="Énfasis1 19" xfId="1248" xr:uid="{00000000-0005-0000-0000-0000D8040000}"/>
    <cellStyle name="Énfasis1 2" xfId="1249" xr:uid="{00000000-0005-0000-0000-0000D9040000}"/>
    <cellStyle name="Énfasis1 2 2" xfId="1250" xr:uid="{00000000-0005-0000-0000-0000DA040000}"/>
    <cellStyle name="Énfasis1 2 3" xfId="1251" xr:uid="{00000000-0005-0000-0000-0000DB040000}"/>
    <cellStyle name="Énfasis1 20" xfId="1252" xr:uid="{00000000-0005-0000-0000-0000DC040000}"/>
    <cellStyle name="Énfasis1 21" xfId="1253" xr:uid="{00000000-0005-0000-0000-0000DD040000}"/>
    <cellStyle name="Énfasis1 22" xfId="1254" xr:uid="{00000000-0005-0000-0000-0000DE040000}"/>
    <cellStyle name="Énfasis1 23" xfId="1255" xr:uid="{00000000-0005-0000-0000-0000DF040000}"/>
    <cellStyle name="Énfasis1 24" xfId="1256" xr:uid="{00000000-0005-0000-0000-0000E0040000}"/>
    <cellStyle name="Énfasis1 25" xfId="1257" xr:uid="{00000000-0005-0000-0000-0000E1040000}"/>
    <cellStyle name="Énfasis1 26" xfId="1258" xr:uid="{00000000-0005-0000-0000-0000E2040000}"/>
    <cellStyle name="Énfasis1 27" xfId="1259" xr:uid="{00000000-0005-0000-0000-0000E3040000}"/>
    <cellStyle name="Énfasis1 28" xfId="1260" xr:uid="{00000000-0005-0000-0000-0000E4040000}"/>
    <cellStyle name="Énfasis1 29" xfId="1261" xr:uid="{00000000-0005-0000-0000-0000E5040000}"/>
    <cellStyle name="Énfasis1 3" xfId="1262" xr:uid="{00000000-0005-0000-0000-0000E6040000}"/>
    <cellStyle name="Énfasis1 30" xfId="1263" xr:uid="{00000000-0005-0000-0000-0000E7040000}"/>
    <cellStyle name="Énfasis1 31" xfId="1264" xr:uid="{00000000-0005-0000-0000-0000E8040000}"/>
    <cellStyle name="Énfasis1 32" xfId="1265" xr:uid="{00000000-0005-0000-0000-0000E9040000}"/>
    <cellStyle name="Énfasis1 33" xfId="1266" xr:uid="{00000000-0005-0000-0000-0000EA040000}"/>
    <cellStyle name="Énfasis1 34" xfId="1267" xr:uid="{00000000-0005-0000-0000-0000EB040000}"/>
    <cellStyle name="Énfasis1 35" xfId="1268" xr:uid="{00000000-0005-0000-0000-0000EC040000}"/>
    <cellStyle name="Énfasis1 36" xfId="1269" xr:uid="{00000000-0005-0000-0000-0000ED040000}"/>
    <cellStyle name="Énfasis1 37" xfId="1270" xr:uid="{00000000-0005-0000-0000-0000EE040000}"/>
    <cellStyle name="Énfasis1 38" xfId="1271" xr:uid="{00000000-0005-0000-0000-0000EF040000}"/>
    <cellStyle name="Énfasis1 39" xfId="1272" xr:uid="{00000000-0005-0000-0000-0000F0040000}"/>
    <cellStyle name="Énfasis1 4" xfId="1273" xr:uid="{00000000-0005-0000-0000-0000F1040000}"/>
    <cellStyle name="Énfasis1 40" xfId="1274" xr:uid="{00000000-0005-0000-0000-0000F2040000}"/>
    <cellStyle name="Énfasis1 41" xfId="1275" xr:uid="{00000000-0005-0000-0000-0000F3040000}"/>
    <cellStyle name="Énfasis1 42" xfId="1276" xr:uid="{00000000-0005-0000-0000-0000F4040000}"/>
    <cellStyle name="Énfasis1 43" xfId="1277" xr:uid="{00000000-0005-0000-0000-0000F5040000}"/>
    <cellStyle name="Énfasis1 44" xfId="1278" xr:uid="{00000000-0005-0000-0000-0000F6040000}"/>
    <cellStyle name="Énfasis1 45" xfId="1279" xr:uid="{00000000-0005-0000-0000-0000F7040000}"/>
    <cellStyle name="Énfasis1 46" xfId="1280" xr:uid="{00000000-0005-0000-0000-0000F8040000}"/>
    <cellStyle name="Énfasis1 47" xfId="1281" xr:uid="{00000000-0005-0000-0000-0000F9040000}"/>
    <cellStyle name="Énfasis1 5" xfId="1282" xr:uid="{00000000-0005-0000-0000-0000FA040000}"/>
    <cellStyle name="Énfasis1 6" xfId="1283" xr:uid="{00000000-0005-0000-0000-0000FB040000}"/>
    <cellStyle name="Énfasis1 7" xfId="1284" xr:uid="{00000000-0005-0000-0000-0000FC040000}"/>
    <cellStyle name="Énfasis1 8" xfId="1285" xr:uid="{00000000-0005-0000-0000-0000FD040000}"/>
    <cellStyle name="Énfasis1 9" xfId="1286" xr:uid="{00000000-0005-0000-0000-0000FE040000}"/>
    <cellStyle name="Énfasis2 1" xfId="1287" xr:uid="{00000000-0005-0000-0000-0000FF040000}"/>
    <cellStyle name="Énfasis2 10" xfId="1288" xr:uid="{00000000-0005-0000-0000-000000050000}"/>
    <cellStyle name="Énfasis2 11" xfId="1289" xr:uid="{00000000-0005-0000-0000-000001050000}"/>
    <cellStyle name="Énfasis2 12" xfId="1290" xr:uid="{00000000-0005-0000-0000-000002050000}"/>
    <cellStyle name="Énfasis2 13" xfId="1291" xr:uid="{00000000-0005-0000-0000-000003050000}"/>
    <cellStyle name="Énfasis2 14" xfId="1292" xr:uid="{00000000-0005-0000-0000-000004050000}"/>
    <cellStyle name="Énfasis2 15" xfId="1293" xr:uid="{00000000-0005-0000-0000-000005050000}"/>
    <cellStyle name="Énfasis2 16" xfId="1294" xr:uid="{00000000-0005-0000-0000-000006050000}"/>
    <cellStyle name="Énfasis2 17" xfId="1295" xr:uid="{00000000-0005-0000-0000-000007050000}"/>
    <cellStyle name="Énfasis2 18" xfId="1296" xr:uid="{00000000-0005-0000-0000-000008050000}"/>
    <cellStyle name="Énfasis2 19" xfId="1297" xr:uid="{00000000-0005-0000-0000-000009050000}"/>
    <cellStyle name="Énfasis2 2" xfId="1298" xr:uid="{00000000-0005-0000-0000-00000A050000}"/>
    <cellStyle name="Énfasis2 2 2" xfId="1299" xr:uid="{00000000-0005-0000-0000-00000B050000}"/>
    <cellStyle name="Énfasis2 2 3" xfId="1300" xr:uid="{00000000-0005-0000-0000-00000C050000}"/>
    <cellStyle name="Énfasis2 20" xfId="1301" xr:uid="{00000000-0005-0000-0000-00000D050000}"/>
    <cellStyle name="Énfasis2 21" xfId="1302" xr:uid="{00000000-0005-0000-0000-00000E050000}"/>
    <cellStyle name="Énfasis2 22" xfId="1303" xr:uid="{00000000-0005-0000-0000-00000F050000}"/>
    <cellStyle name="Énfasis2 23" xfId="1304" xr:uid="{00000000-0005-0000-0000-000010050000}"/>
    <cellStyle name="Énfasis2 24" xfId="1305" xr:uid="{00000000-0005-0000-0000-000011050000}"/>
    <cellStyle name="Énfasis2 25" xfId="1306" xr:uid="{00000000-0005-0000-0000-000012050000}"/>
    <cellStyle name="Énfasis2 26" xfId="1307" xr:uid="{00000000-0005-0000-0000-000013050000}"/>
    <cellStyle name="Énfasis2 27" xfId="1308" xr:uid="{00000000-0005-0000-0000-000014050000}"/>
    <cellStyle name="Énfasis2 28" xfId="1309" xr:uid="{00000000-0005-0000-0000-000015050000}"/>
    <cellStyle name="Énfasis2 29" xfId="1310" xr:uid="{00000000-0005-0000-0000-000016050000}"/>
    <cellStyle name="Énfasis2 3" xfId="1311" xr:uid="{00000000-0005-0000-0000-000017050000}"/>
    <cellStyle name="Énfasis2 30" xfId="1312" xr:uid="{00000000-0005-0000-0000-000018050000}"/>
    <cellStyle name="Énfasis2 31" xfId="1313" xr:uid="{00000000-0005-0000-0000-000019050000}"/>
    <cellStyle name="Énfasis2 32" xfId="1314" xr:uid="{00000000-0005-0000-0000-00001A050000}"/>
    <cellStyle name="Énfasis2 33" xfId="1315" xr:uid="{00000000-0005-0000-0000-00001B050000}"/>
    <cellStyle name="Énfasis2 34" xfId="1316" xr:uid="{00000000-0005-0000-0000-00001C050000}"/>
    <cellStyle name="Énfasis2 35" xfId="1317" xr:uid="{00000000-0005-0000-0000-00001D050000}"/>
    <cellStyle name="Énfasis2 36" xfId="1318" xr:uid="{00000000-0005-0000-0000-00001E050000}"/>
    <cellStyle name="Énfasis2 37" xfId="1319" xr:uid="{00000000-0005-0000-0000-00001F050000}"/>
    <cellStyle name="Énfasis2 38" xfId="1320" xr:uid="{00000000-0005-0000-0000-000020050000}"/>
    <cellStyle name="Énfasis2 39" xfId="1321" xr:uid="{00000000-0005-0000-0000-000021050000}"/>
    <cellStyle name="Énfasis2 4" xfId="1322" xr:uid="{00000000-0005-0000-0000-000022050000}"/>
    <cellStyle name="Énfasis2 40" xfId="1323" xr:uid="{00000000-0005-0000-0000-000023050000}"/>
    <cellStyle name="Énfasis2 41" xfId="1324" xr:uid="{00000000-0005-0000-0000-000024050000}"/>
    <cellStyle name="Énfasis2 42" xfId="1325" xr:uid="{00000000-0005-0000-0000-000025050000}"/>
    <cellStyle name="Énfasis2 43" xfId="1326" xr:uid="{00000000-0005-0000-0000-000026050000}"/>
    <cellStyle name="Énfasis2 44" xfId="1327" xr:uid="{00000000-0005-0000-0000-000027050000}"/>
    <cellStyle name="Énfasis2 45" xfId="1328" xr:uid="{00000000-0005-0000-0000-000028050000}"/>
    <cellStyle name="Énfasis2 46" xfId="1329" xr:uid="{00000000-0005-0000-0000-000029050000}"/>
    <cellStyle name="Énfasis2 47" xfId="1330" xr:uid="{00000000-0005-0000-0000-00002A050000}"/>
    <cellStyle name="Énfasis2 5" xfId="1331" xr:uid="{00000000-0005-0000-0000-00002B050000}"/>
    <cellStyle name="Énfasis2 6" xfId="1332" xr:uid="{00000000-0005-0000-0000-00002C050000}"/>
    <cellStyle name="Énfasis2 7" xfId="1333" xr:uid="{00000000-0005-0000-0000-00002D050000}"/>
    <cellStyle name="Énfasis2 8" xfId="1334" xr:uid="{00000000-0005-0000-0000-00002E050000}"/>
    <cellStyle name="Énfasis2 9" xfId="1335" xr:uid="{00000000-0005-0000-0000-00002F050000}"/>
    <cellStyle name="Énfasis3 1" xfId="1336" xr:uid="{00000000-0005-0000-0000-000030050000}"/>
    <cellStyle name="Énfasis3 10" xfId="1337" xr:uid="{00000000-0005-0000-0000-000031050000}"/>
    <cellStyle name="Énfasis3 11" xfId="1338" xr:uid="{00000000-0005-0000-0000-000032050000}"/>
    <cellStyle name="Énfasis3 12" xfId="1339" xr:uid="{00000000-0005-0000-0000-000033050000}"/>
    <cellStyle name="Énfasis3 13" xfId="1340" xr:uid="{00000000-0005-0000-0000-000034050000}"/>
    <cellStyle name="Énfasis3 14" xfId="1341" xr:uid="{00000000-0005-0000-0000-000035050000}"/>
    <cellStyle name="Énfasis3 15" xfId="1342" xr:uid="{00000000-0005-0000-0000-000036050000}"/>
    <cellStyle name="Énfasis3 16" xfId="1343" xr:uid="{00000000-0005-0000-0000-000037050000}"/>
    <cellStyle name="Énfasis3 17" xfId="1344" xr:uid="{00000000-0005-0000-0000-000038050000}"/>
    <cellStyle name="Énfasis3 18" xfId="1345" xr:uid="{00000000-0005-0000-0000-000039050000}"/>
    <cellStyle name="Énfasis3 19" xfId="1346" xr:uid="{00000000-0005-0000-0000-00003A050000}"/>
    <cellStyle name="Énfasis3 2" xfId="1347" xr:uid="{00000000-0005-0000-0000-00003B050000}"/>
    <cellStyle name="Énfasis3 2 2" xfId="1348" xr:uid="{00000000-0005-0000-0000-00003C050000}"/>
    <cellStyle name="Énfasis3 2 3" xfId="1349" xr:uid="{00000000-0005-0000-0000-00003D050000}"/>
    <cellStyle name="Énfasis3 20" xfId="1350" xr:uid="{00000000-0005-0000-0000-00003E050000}"/>
    <cellStyle name="Énfasis3 21" xfId="1351" xr:uid="{00000000-0005-0000-0000-00003F050000}"/>
    <cellStyle name="Énfasis3 22" xfId="1352" xr:uid="{00000000-0005-0000-0000-000040050000}"/>
    <cellStyle name="Énfasis3 23" xfId="1353" xr:uid="{00000000-0005-0000-0000-000041050000}"/>
    <cellStyle name="Énfasis3 24" xfId="1354" xr:uid="{00000000-0005-0000-0000-000042050000}"/>
    <cellStyle name="Énfasis3 25" xfId="1355" xr:uid="{00000000-0005-0000-0000-000043050000}"/>
    <cellStyle name="Énfasis3 26" xfId="1356" xr:uid="{00000000-0005-0000-0000-000044050000}"/>
    <cellStyle name="Énfasis3 27" xfId="1357" xr:uid="{00000000-0005-0000-0000-000045050000}"/>
    <cellStyle name="Énfasis3 28" xfId="1358" xr:uid="{00000000-0005-0000-0000-000046050000}"/>
    <cellStyle name="Énfasis3 29" xfId="1359" xr:uid="{00000000-0005-0000-0000-000047050000}"/>
    <cellStyle name="Énfasis3 3" xfId="1360" xr:uid="{00000000-0005-0000-0000-000048050000}"/>
    <cellStyle name="Énfasis3 30" xfId="1361" xr:uid="{00000000-0005-0000-0000-000049050000}"/>
    <cellStyle name="Énfasis3 31" xfId="1362" xr:uid="{00000000-0005-0000-0000-00004A050000}"/>
    <cellStyle name="Énfasis3 32" xfId="1363" xr:uid="{00000000-0005-0000-0000-00004B050000}"/>
    <cellStyle name="Énfasis3 33" xfId="1364" xr:uid="{00000000-0005-0000-0000-00004C050000}"/>
    <cellStyle name="Énfasis3 34" xfId="1365" xr:uid="{00000000-0005-0000-0000-00004D050000}"/>
    <cellStyle name="Énfasis3 35" xfId="1366" xr:uid="{00000000-0005-0000-0000-00004E050000}"/>
    <cellStyle name="Énfasis3 36" xfId="1367" xr:uid="{00000000-0005-0000-0000-00004F050000}"/>
    <cellStyle name="Énfasis3 37" xfId="1368" xr:uid="{00000000-0005-0000-0000-000050050000}"/>
    <cellStyle name="Énfasis3 38" xfId="1369" xr:uid="{00000000-0005-0000-0000-000051050000}"/>
    <cellStyle name="Énfasis3 39" xfId="1370" xr:uid="{00000000-0005-0000-0000-000052050000}"/>
    <cellStyle name="Énfasis3 4" xfId="1371" xr:uid="{00000000-0005-0000-0000-000053050000}"/>
    <cellStyle name="Énfasis3 40" xfId="1372" xr:uid="{00000000-0005-0000-0000-000054050000}"/>
    <cellStyle name="Énfasis3 41" xfId="1373" xr:uid="{00000000-0005-0000-0000-000055050000}"/>
    <cellStyle name="Énfasis3 42" xfId="1374" xr:uid="{00000000-0005-0000-0000-000056050000}"/>
    <cellStyle name="Énfasis3 43" xfId="1375" xr:uid="{00000000-0005-0000-0000-000057050000}"/>
    <cellStyle name="Énfasis3 44" xfId="1376" xr:uid="{00000000-0005-0000-0000-000058050000}"/>
    <cellStyle name="Énfasis3 45" xfId="1377" xr:uid="{00000000-0005-0000-0000-000059050000}"/>
    <cellStyle name="Énfasis3 46" xfId="1378" xr:uid="{00000000-0005-0000-0000-00005A050000}"/>
    <cellStyle name="Énfasis3 47" xfId="1379" xr:uid="{00000000-0005-0000-0000-00005B050000}"/>
    <cellStyle name="Énfasis3 5" xfId="1380" xr:uid="{00000000-0005-0000-0000-00005C050000}"/>
    <cellStyle name="Énfasis3 6" xfId="1381" xr:uid="{00000000-0005-0000-0000-00005D050000}"/>
    <cellStyle name="Énfasis3 7" xfId="1382" xr:uid="{00000000-0005-0000-0000-00005E050000}"/>
    <cellStyle name="Énfasis3 8" xfId="1383" xr:uid="{00000000-0005-0000-0000-00005F050000}"/>
    <cellStyle name="Énfasis3 9" xfId="1384" xr:uid="{00000000-0005-0000-0000-000060050000}"/>
    <cellStyle name="Énfasis4 1" xfId="1385" xr:uid="{00000000-0005-0000-0000-000061050000}"/>
    <cellStyle name="Énfasis4 10" xfId="1386" xr:uid="{00000000-0005-0000-0000-000062050000}"/>
    <cellStyle name="Énfasis4 11" xfId="1387" xr:uid="{00000000-0005-0000-0000-000063050000}"/>
    <cellStyle name="Énfasis4 12" xfId="1388" xr:uid="{00000000-0005-0000-0000-000064050000}"/>
    <cellStyle name="Énfasis4 13" xfId="1389" xr:uid="{00000000-0005-0000-0000-000065050000}"/>
    <cellStyle name="Énfasis4 14" xfId="1390" xr:uid="{00000000-0005-0000-0000-000066050000}"/>
    <cellStyle name="Énfasis4 15" xfId="1391" xr:uid="{00000000-0005-0000-0000-000067050000}"/>
    <cellStyle name="Énfasis4 16" xfId="1392" xr:uid="{00000000-0005-0000-0000-000068050000}"/>
    <cellStyle name="Énfasis4 17" xfId="1393" xr:uid="{00000000-0005-0000-0000-000069050000}"/>
    <cellStyle name="Énfasis4 18" xfId="1394" xr:uid="{00000000-0005-0000-0000-00006A050000}"/>
    <cellStyle name="Énfasis4 19" xfId="1395" xr:uid="{00000000-0005-0000-0000-00006B050000}"/>
    <cellStyle name="Énfasis4 2" xfId="1396" xr:uid="{00000000-0005-0000-0000-00006C050000}"/>
    <cellStyle name="Énfasis4 2 2" xfId="1397" xr:uid="{00000000-0005-0000-0000-00006D050000}"/>
    <cellStyle name="Énfasis4 2 3" xfId="1398" xr:uid="{00000000-0005-0000-0000-00006E050000}"/>
    <cellStyle name="Énfasis4 20" xfId="1399" xr:uid="{00000000-0005-0000-0000-00006F050000}"/>
    <cellStyle name="Énfasis4 21" xfId="1400" xr:uid="{00000000-0005-0000-0000-000070050000}"/>
    <cellStyle name="Énfasis4 22" xfId="1401" xr:uid="{00000000-0005-0000-0000-000071050000}"/>
    <cellStyle name="Énfasis4 23" xfId="1402" xr:uid="{00000000-0005-0000-0000-000072050000}"/>
    <cellStyle name="Énfasis4 24" xfId="1403" xr:uid="{00000000-0005-0000-0000-000073050000}"/>
    <cellStyle name="Énfasis4 25" xfId="1404" xr:uid="{00000000-0005-0000-0000-000074050000}"/>
    <cellStyle name="Énfasis4 26" xfId="1405" xr:uid="{00000000-0005-0000-0000-000075050000}"/>
    <cellStyle name="Énfasis4 27" xfId="1406" xr:uid="{00000000-0005-0000-0000-000076050000}"/>
    <cellStyle name="Énfasis4 28" xfId="1407" xr:uid="{00000000-0005-0000-0000-000077050000}"/>
    <cellStyle name="Énfasis4 29" xfId="1408" xr:uid="{00000000-0005-0000-0000-000078050000}"/>
    <cellStyle name="Énfasis4 3" xfId="1409" xr:uid="{00000000-0005-0000-0000-000079050000}"/>
    <cellStyle name="Énfasis4 30" xfId="1410" xr:uid="{00000000-0005-0000-0000-00007A050000}"/>
    <cellStyle name="Énfasis4 31" xfId="1411" xr:uid="{00000000-0005-0000-0000-00007B050000}"/>
    <cellStyle name="Énfasis4 32" xfId="1412" xr:uid="{00000000-0005-0000-0000-00007C050000}"/>
    <cellStyle name="Énfasis4 33" xfId="1413" xr:uid="{00000000-0005-0000-0000-00007D050000}"/>
    <cellStyle name="Énfasis4 34" xfId="1414" xr:uid="{00000000-0005-0000-0000-00007E050000}"/>
    <cellStyle name="Énfasis4 35" xfId="1415" xr:uid="{00000000-0005-0000-0000-00007F050000}"/>
    <cellStyle name="Énfasis4 36" xfId="1416" xr:uid="{00000000-0005-0000-0000-000080050000}"/>
    <cellStyle name="Énfasis4 37" xfId="1417" xr:uid="{00000000-0005-0000-0000-000081050000}"/>
    <cellStyle name="Énfasis4 38" xfId="1418" xr:uid="{00000000-0005-0000-0000-000082050000}"/>
    <cellStyle name="Énfasis4 39" xfId="1419" xr:uid="{00000000-0005-0000-0000-000083050000}"/>
    <cellStyle name="Énfasis4 4" xfId="1420" xr:uid="{00000000-0005-0000-0000-000084050000}"/>
    <cellStyle name="Énfasis4 40" xfId="1421" xr:uid="{00000000-0005-0000-0000-000085050000}"/>
    <cellStyle name="Énfasis4 41" xfId="1422" xr:uid="{00000000-0005-0000-0000-000086050000}"/>
    <cellStyle name="Énfasis4 42" xfId="1423" xr:uid="{00000000-0005-0000-0000-000087050000}"/>
    <cellStyle name="Énfasis4 43" xfId="1424" xr:uid="{00000000-0005-0000-0000-000088050000}"/>
    <cellStyle name="Énfasis4 44" xfId="1425" xr:uid="{00000000-0005-0000-0000-000089050000}"/>
    <cellStyle name="Énfasis4 45" xfId="1426" xr:uid="{00000000-0005-0000-0000-00008A050000}"/>
    <cellStyle name="Énfasis4 46" xfId="1427" xr:uid="{00000000-0005-0000-0000-00008B050000}"/>
    <cellStyle name="Énfasis4 47" xfId="1428" xr:uid="{00000000-0005-0000-0000-00008C050000}"/>
    <cellStyle name="Énfasis4 5" xfId="1429" xr:uid="{00000000-0005-0000-0000-00008D050000}"/>
    <cellStyle name="Énfasis4 6" xfId="1430" xr:uid="{00000000-0005-0000-0000-00008E050000}"/>
    <cellStyle name="Énfasis4 7" xfId="1431" xr:uid="{00000000-0005-0000-0000-00008F050000}"/>
    <cellStyle name="Énfasis4 8" xfId="1432" xr:uid="{00000000-0005-0000-0000-000090050000}"/>
    <cellStyle name="Énfasis4 9" xfId="1433" xr:uid="{00000000-0005-0000-0000-000091050000}"/>
    <cellStyle name="Énfasis5 1" xfId="1434" xr:uid="{00000000-0005-0000-0000-000092050000}"/>
    <cellStyle name="Énfasis5 10" xfId="1435" xr:uid="{00000000-0005-0000-0000-000093050000}"/>
    <cellStyle name="Énfasis5 11" xfId="1436" xr:uid="{00000000-0005-0000-0000-000094050000}"/>
    <cellStyle name="Énfasis5 12" xfId="1437" xr:uid="{00000000-0005-0000-0000-000095050000}"/>
    <cellStyle name="Énfasis5 13" xfId="1438" xr:uid="{00000000-0005-0000-0000-000096050000}"/>
    <cellStyle name="Énfasis5 14" xfId="1439" xr:uid="{00000000-0005-0000-0000-000097050000}"/>
    <cellStyle name="Énfasis5 15" xfId="1440" xr:uid="{00000000-0005-0000-0000-000098050000}"/>
    <cellStyle name="Énfasis5 16" xfId="1441" xr:uid="{00000000-0005-0000-0000-000099050000}"/>
    <cellStyle name="Énfasis5 17" xfId="1442" xr:uid="{00000000-0005-0000-0000-00009A050000}"/>
    <cellStyle name="Énfasis5 18" xfId="1443" xr:uid="{00000000-0005-0000-0000-00009B050000}"/>
    <cellStyle name="Énfasis5 19" xfId="1444" xr:uid="{00000000-0005-0000-0000-00009C050000}"/>
    <cellStyle name="Énfasis5 2" xfId="1445" xr:uid="{00000000-0005-0000-0000-00009D050000}"/>
    <cellStyle name="Énfasis5 2 2" xfId="1446" xr:uid="{00000000-0005-0000-0000-00009E050000}"/>
    <cellStyle name="Énfasis5 2 3" xfId="1447" xr:uid="{00000000-0005-0000-0000-00009F050000}"/>
    <cellStyle name="Énfasis5 20" xfId="1448" xr:uid="{00000000-0005-0000-0000-0000A0050000}"/>
    <cellStyle name="Énfasis5 21" xfId="1449" xr:uid="{00000000-0005-0000-0000-0000A1050000}"/>
    <cellStyle name="Énfasis5 22" xfId="1450" xr:uid="{00000000-0005-0000-0000-0000A2050000}"/>
    <cellStyle name="Énfasis5 23" xfId="1451" xr:uid="{00000000-0005-0000-0000-0000A3050000}"/>
    <cellStyle name="Énfasis5 24" xfId="1452" xr:uid="{00000000-0005-0000-0000-0000A4050000}"/>
    <cellStyle name="Énfasis5 25" xfId="1453" xr:uid="{00000000-0005-0000-0000-0000A5050000}"/>
    <cellStyle name="Énfasis5 26" xfId="1454" xr:uid="{00000000-0005-0000-0000-0000A6050000}"/>
    <cellStyle name="Énfasis5 27" xfId="1455" xr:uid="{00000000-0005-0000-0000-0000A7050000}"/>
    <cellStyle name="Énfasis5 28" xfId="1456" xr:uid="{00000000-0005-0000-0000-0000A8050000}"/>
    <cellStyle name="Énfasis5 29" xfId="1457" xr:uid="{00000000-0005-0000-0000-0000A9050000}"/>
    <cellStyle name="Énfasis5 3" xfId="1458" xr:uid="{00000000-0005-0000-0000-0000AA050000}"/>
    <cellStyle name="Énfasis5 30" xfId="1459" xr:uid="{00000000-0005-0000-0000-0000AB050000}"/>
    <cellStyle name="Énfasis5 31" xfId="1460" xr:uid="{00000000-0005-0000-0000-0000AC050000}"/>
    <cellStyle name="Énfasis5 32" xfId="1461" xr:uid="{00000000-0005-0000-0000-0000AD050000}"/>
    <cellStyle name="Énfasis5 33" xfId="1462" xr:uid="{00000000-0005-0000-0000-0000AE050000}"/>
    <cellStyle name="Énfasis5 34" xfId="1463" xr:uid="{00000000-0005-0000-0000-0000AF050000}"/>
    <cellStyle name="Énfasis5 35" xfId="1464" xr:uid="{00000000-0005-0000-0000-0000B0050000}"/>
    <cellStyle name="Énfasis5 36" xfId="1465" xr:uid="{00000000-0005-0000-0000-0000B1050000}"/>
    <cellStyle name="Énfasis5 37" xfId="1466" xr:uid="{00000000-0005-0000-0000-0000B2050000}"/>
    <cellStyle name="Énfasis5 38" xfId="1467" xr:uid="{00000000-0005-0000-0000-0000B3050000}"/>
    <cellStyle name="Énfasis5 39" xfId="1468" xr:uid="{00000000-0005-0000-0000-0000B4050000}"/>
    <cellStyle name="Énfasis5 4" xfId="1469" xr:uid="{00000000-0005-0000-0000-0000B5050000}"/>
    <cellStyle name="Énfasis5 40" xfId="1470" xr:uid="{00000000-0005-0000-0000-0000B6050000}"/>
    <cellStyle name="Énfasis5 41" xfId="1471" xr:uid="{00000000-0005-0000-0000-0000B7050000}"/>
    <cellStyle name="Énfasis5 42" xfId="1472" xr:uid="{00000000-0005-0000-0000-0000B8050000}"/>
    <cellStyle name="Énfasis5 43" xfId="1473" xr:uid="{00000000-0005-0000-0000-0000B9050000}"/>
    <cellStyle name="Énfasis5 44" xfId="1474" xr:uid="{00000000-0005-0000-0000-0000BA050000}"/>
    <cellStyle name="Énfasis5 45" xfId="1475" xr:uid="{00000000-0005-0000-0000-0000BB050000}"/>
    <cellStyle name="Énfasis5 46" xfId="1476" xr:uid="{00000000-0005-0000-0000-0000BC050000}"/>
    <cellStyle name="Énfasis5 47" xfId="1477" xr:uid="{00000000-0005-0000-0000-0000BD050000}"/>
    <cellStyle name="Énfasis5 5" xfId="1478" xr:uid="{00000000-0005-0000-0000-0000BE050000}"/>
    <cellStyle name="Énfasis5 6" xfId="1479" xr:uid="{00000000-0005-0000-0000-0000BF050000}"/>
    <cellStyle name="Énfasis5 7" xfId="1480" xr:uid="{00000000-0005-0000-0000-0000C0050000}"/>
    <cellStyle name="Énfasis5 8" xfId="1481" xr:uid="{00000000-0005-0000-0000-0000C1050000}"/>
    <cellStyle name="Énfasis5 9" xfId="1482" xr:uid="{00000000-0005-0000-0000-0000C2050000}"/>
    <cellStyle name="Énfasis6 1" xfId="1483" xr:uid="{00000000-0005-0000-0000-0000C3050000}"/>
    <cellStyle name="Énfasis6 10" xfId="1484" xr:uid="{00000000-0005-0000-0000-0000C4050000}"/>
    <cellStyle name="Énfasis6 11" xfId="1485" xr:uid="{00000000-0005-0000-0000-0000C5050000}"/>
    <cellStyle name="Énfasis6 12" xfId="1486" xr:uid="{00000000-0005-0000-0000-0000C6050000}"/>
    <cellStyle name="Énfasis6 13" xfId="1487" xr:uid="{00000000-0005-0000-0000-0000C7050000}"/>
    <cellStyle name="Énfasis6 14" xfId="1488" xr:uid="{00000000-0005-0000-0000-0000C8050000}"/>
    <cellStyle name="Énfasis6 15" xfId="1489" xr:uid="{00000000-0005-0000-0000-0000C9050000}"/>
    <cellStyle name="Énfasis6 16" xfId="1490" xr:uid="{00000000-0005-0000-0000-0000CA050000}"/>
    <cellStyle name="Énfasis6 17" xfId="1491" xr:uid="{00000000-0005-0000-0000-0000CB050000}"/>
    <cellStyle name="Énfasis6 18" xfId="1492" xr:uid="{00000000-0005-0000-0000-0000CC050000}"/>
    <cellStyle name="Énfasis6 19" xfId="1493" xr:uid="{00000000-0005-0000-0000-0000CD050000}"/>
    <cellStyle name="Énfasis6 2" xfId="1494" xr:uid="{00000000-0005-0000-0000-0000CE050000}"/>
    <cellStyle name="Énfasis6 2 2" xfId="1495" xr:uid="{00000000-0005-0000-0000-0000CF050000}"/>
    <cellStyle name="Énfasis6 2 3" xfId="1496" xr:uid="{00000000-0005-0000-0000-0000D0050000}"/>
    <cellStyle name="Énfasis6 20" xfId="1497" xr:uid="{00000000-0005-0000-0000-0000D1050000}"/>
    <cellStyle name="Énfasis6 21" xfId="1498" xr:uid="{00000000-0005-0000-0000-0000D2050000}"/>
    <cellStyle name="Énfasis6 22" xfId="1499" xr:uid="{00000000-0005-0000-0000-0000D3050000}"/>
    <cellStyle name="Énfasis6 23" xfId="1500" xr:uid="{00000000-0005-0000-0000-0000D4050000}"/>
    <cellStyle name="Énfasis6 24" xfId="1501" xr:uid="{00000000-0005-0000-0000-0000D5050000}"/>
    <cellStyle name="Énfasis6 25" xfId="1502" xr:uid="{00000000-0005-0000-0000-0000D6050000}"/>
    <cellStyle name="Énfasis6 26" xfId="1503" xr:uid="{00000000-0005-0000-0000-0000D7050000}"/>
    <cellStyle name="Énfasis6 27" xfId="1504" xr:uid="{00000000-0005-0000-0000-0000D8050000}"/>
    <cellStyle name="Énfasis6 28" xfId="1505" xr:uid="{00000000-0005-0000-0000-0000D9050000}"/>
    <cellStyle name="Énfasis6 29" xfId="1506" xr:uid="{00000000-0005-0000-0000-0000DA050000}"/>
    <cellStyle name="Énfasis6 3" xfId="1507" xr:uid="{00000000-0005-0000-0000-0000DB050000}"/>
    <cellStyle name="Énfasis6 30" xfId="1508" xr:uid="{00000000-0005-0000-0000-0000DC050000}"/>
    <cellStyle name="Énfasis6 31" xfId="1509" xr:uid="{00000000-0005-0000-0000-0000DD050000}"/>
    <cellStyle name="Énfasis6 32" xfId="1510" xr:uid="{00000000-0005-0000-0000-0000DE050000}"/>
    <cellStyle name="Énfasis6 33" xfId="1511" xr:uid="{00000000-0005-0000-0000-0000DF050000}"/>
    <cellStyle name="Énfasis6 34" xfId="1512" xr:uid="{00000000-0005-0000-0000-0000E0050000}"/>
    <cellStyle name="Énfasis6 35" xfId="1513" xr:uid="{00000000-0005-0000-0000-0000E1050000}"/>
    <cellStyle name="Énfasis6 36" xfId="1514" xr:uid="{00000000-0005-0000-0000-0000E2050000}"/>
    <cellStyle name="Énfasis6 37" xfId="1515" xr:uid="{00000000-0005-0000-0000-0000E3050000}"/>
    <cellStyle name="Énfasis6 38" xfId="1516" xr:uid="{00000000-0005-0000-0000-0000E4050000}"/>
    <cellStyle name="Énfasis6 39" xfId="1517" xr:uid="{00000000-0005-0000-0000-0000E5050000}"/>
    <cellStyle name="Énfasis6 4" xfId="1518" xr:uid="{00000000-0005-0000-0000-0000E6050000}"/>
    <cellStyle name="Énfasis6 40" xfId="1519" xr:uid="{00000000-0005-0000-0000-0000E7050000}"/>
    <cellStyle name="Énfasis6 41" xfId="1520" xr:uid="{00000000-0005-0000-0000-0000E8050000}"/>
    <cellStyle name="Énfasis6 42" xfId="1521" xr:uid="{00000000-0005-0000-0000-0000E9050000}"/>
    <cellStyle name="Énfasis6 43" xfId="1522" xr:uid="{00000000-0005-0000-0000-0000EA050000}"/>
    <cellStyle name="Énfasis6 44" xfId="1523" xr:uid="{00000000-0005-0000-0000-0000EB050000}"/>
    <cellStyle name="Énfasis6 45" xfId="1524" xr:uid="{00000000-0005-0000-0000-0000EC050000}"/>
    <cellStyle name="Énfasis6 46" xfId="1525" xr:uid="{00000000-0005-0000-0000-0000ED050000}"/>
    <cellStyle name="Énfasis6 47" xfId="1526" xr:uid="{00000000-0005-0000-0000-0000EE050000}"/>
    <cellStyle name="Énfasis6 5" xfId="1527" xr:uid="{00000000-0005-0000-0000-0000EF050000}"/>
    <cellStyle name="Énfasis6 6" xfId="1528" xr:uid="{00000000-0005-0000-0000-0000F0050000}"/>
    <cellStyle name="Énfasis6 7" xfId="1529" xr:uid="{00000000-0005-0000-0000-0000F1050000}"/>
    <cellStyle name="Énfasis6 8" xfId="1530" xr:uid="{00000000-0005-0000-0000-0000F2050000}"/>
    <cellStyle name="Énfasis6 9" xfId="1531" xr:uid="{00000000-0005-0000-0000-0000F3050000}"/>
    <cellStyle name="Entrada 1" xfId="1532" xr:uid="{00000000-0005-0000-0000-0000F4050000}"/>
    <cellStyle name="Entrada 10" xfId="1533" xr:uid="{00000000-0005-0000-0000-0000F5050000}"/>
    <cellStyle name="Entrada 11" xfId="1534" xr:uid="{00000000-0005-0000-0000-0000F6050000}"/>
    <cellStyle name="Entrada 12" xfId="1535" xr:uid="{00000000-0005-0000-0000-0000F7050000}"/>
    <cellStyle name="Entrada 13" xfId="1536" xr:uid="{00000000-0005-0000-0000-0000F8050000}"/>
    <cellStyle name="Entrada 14" xfId="1537" xr:uid="{00000000-0005-0000-0000-0000F9050000}"/>
    <cellStyle name="Entrada 15" xfId="1538" xr:uid="{00000000-0005-0000-0000-0000FA050000}"/>
    <cellStyle name="Entrada 16" xfId="1539" xr:uid="{00000000-0005-0000-0000-0000FB050000}"/>
    <cellStyle name="Entrada 17" xfId="1540" xr:uid="{00000000-0005-0000-0000-0000FC050000}"/>
    <cellStyle name="Entrada 18" xfId="1541" xr:uid="{00000000-0005-0000-0000-0000FD050000}"/>
    <cellStyle name="Entrada 19" xfId="1542" xr:uid="{00000000-0005-0000-0000-0000FE050000}"/>
    <cellStyle name="Entrada 2" xfId="39" xr:uid="{00000000-0005-0000-0000-0000FF050000}"/>
    <cellStyle name="Entrada 2 2" xfId="1544" xr:uid="{00000000-0005-0000-0000-000000060000}"/>
    <cellStyle name="Entrada 2 3" xfId="1545" xr:uid="{00000000-0005-0000-0000-000001060000}"/>
    <cellStyle name="Entrada 2 4" xfId="1543" xr:uid="{00000000-0005-0000-0000-000002060000}"/>
    <cellStyle name="Entrada 2_120416_Seguiment_matrícula" xfId="1546" xr:uid="{00000000-0005-0000-0000-000003060000}"/>
    <cellStyle name="Entrada 20" xfId="1547" xr:uid="{00000000-0005-0000-0000-000004060000}"/>
    <cellStyle name="Entrada 21" xfId="1548" xr:uid="{00000000-0005-0000-0000-000005060000}"/>
    <cellStyle name="Entrada 22" xfId="1549" xr:uid="{00000000-0005-0000-0000-000006060000}"/>
    <cellStyle name="Entrada 23" xfId="1550" xr:uid="{00000000-0005-0000-0000-000007060000}"/>
    <cellStyle name="Entrada 24" xfId="1551" xr:uid="{00000000-0005-0000-0000-000008060000}"/>
    <cellStyle name="Entrada 25" xfId="1552" xr:uid="{00000000-0005-0000-0000-000009060000}"/>
    <cellStyle name="Entrada 26" xfId="1553" xr:uid="{00000000-0005-0000-0000-00000A060000}"/>
    <cellStyle name="Entrada 27" xfId="1554" xr:uid="{00000000-0005-0000-0000-00000B060000}"/>
    <cellStyle name="Entrada 28" xfId="1555" xr:uid="{00000000-0005-0000-0000-00000C060000}"/>
    <cellStyle name="Entrada 29" xfId="1556" xr:uid="{00000000-0005-0000-0000-00000D060000}"/>
    <cellStyle name="Entrada 3" xfId="40" xr:uid="{00000000-0005-0000-0000-00000E060000}"/>
    <cellStyle name="Entrada 3 2" xfId="1557" xr:uid="{00000000-0005-0000-0000-00000F060000}"/>
    <cellStyle name="Entrada 30" xfId="1558" xr:uid="{00000000-0005-0000-0000-000010060000}"/>
    <cellStyle name="Entrada 31" xfId="1559" xr:uid="{00000000-0005-0000-0000-000011060000}"/>
    <cellStyle name="Entrada 32" xfId="1560" xr:uid="{00000000-0005-0000-0000-000012060000}"/>
    <cellStyle name="Entrada 33" xfId="1561" xr:uid="{00000000-0005-0000-0000-000013060000}"/>
    <cellStyle name="Entrada 34" xfId="1562" xr:uid="{00000000-0005-0000-0000-000014060000}"/>
    <cellStyle name="Entrada 35" xfId="1563" xr:uid="{00000000-0005-0000-0000-000015060000}"/>
    <cellStyle name="Entrada 36" xfId="1564" xr:uid="{00000000-0005-0000-0000-000016060000}"/>
    <cellStyle name="Entrada 37" xfId="1565" xr:uid="{00000000-0005-0000-0000-000017060000}"/>
    <cellStyle name="Entrada 38" xfId="1566" xr:uid="{00000000-0005-0000-0000-000018060000}"/>
    <cellStyle name="Entrada 39" xfId="1567" xr:uid="{00000000-0005-0000-0000-000019060000}"/>
    <cellStyle name="Entrada 4" xfId="38" xr:uid="{00000000-0005-0000-0000-00001A060000}"/>
    <cellStyle name="Entrada 4 2" xfId="1568" xr:uid="{00000000-0005-0000-0000-00001B060000}"/>
    <cellStyle name="Entrada 40" xfId="1569" xr:uid="{00000000-0005-0000-0000-00001C060000}"/>
    <cellStyle name="Entrada 41" xfId="1570" xr:uid="{00000000-0005-0000-0000-00001D060000}"/>
    <cellStyle name="Entrada 42" xfId="1571" xr:uid="{00000000-0005-0000-0000-00001E060000}"/>
    <cellStyle name="Entrada 43" xfId="1572" xr:uid="{00000000-0005-0000-0000-00001F060000}"/>
    <cellStyle name="Entrada 44" xfId="1573" xr:uid="{00000000-0005-0000-0000-000020060000}"/>
    <cellStyle name="Entrada 45" xfId="1574" xr:uid="{00000000-0005-0000-0000-000021060000}"/>
    <cellStyle name="Entrada 46" xfId="1575" xr:uid="{00000000-0005-0000-0000-000022060000}"/>
    <cellStyle name="Entrada 47" xfId="1576" xr:uid="{00000000-0005-0000-0000-000023060000}"/>
    <cellStyle name="Entrada 5" xfId="1577" xr:uid="{00000000-0005-0000-0000-000024060000}"/>
    <cellStyle name="Entrada 6" xfId="1578" xr:uid="{00000000-0005-0000-0000-000025060000}"/>
    <cellStyle name="Entrada 7" xfId="1579" xr:uid="{00000000-0005-0000-0000-000026060000}"/>
    <cellStyle name="Entrada 8" xfId="1580" xr:uid="{00000000-0005-0000-0000-000027060000}"/>
    <cellStyle name="Entrada 9" xfId="1581" xr:uid="{00000000-0005-0000-0000-000028060000}"/>
    <cellStyle name="Estilo 1" xfId="1582" xr:uid="{00000000-0005-0000-0000-000029060000}"/>
    <cellStyle name="Euro" xfId="41" xr:uid="{00000000-0005-0000-0000-00002A060000}"/>
    <cellStyle name="Euro 10" xfId="2309" xr:uid="{00000000-0005-0000-0000-00002B060000}"/>
    <cellStyle name="Euro 2" xfId="42" xr:uid="{00000000-0005-0000-0000-00002C060000}"/>
    <cellStyle name="Euro 2 2" xfId="1585" xr:uid="{00000000-0005-0000-0000-00002D060000}"/>
    <cellStyle name="Euro 2 2 2" xfId="1586" xr:uid="{00000000-0005-0000-0000-00002E060000}"/>
    <cellStyle name="Euro 2 3" xfId="1584" xr:uid="{00000000-0005-0000-0000-00002F060000}"/>
    <cellStyle name="Euro 2_E3" xfId="1587" xr:uid="{00000000-0005-0000-0000-000030060000}"/>
    <cellStyle name="Euro 3" xfId="1588" xr:uid="{00000000-0005-0000-0000-000031060000}"/>
    <cellStyle name="Euro 3 2" xfId="1589" xr:uid="{00000000-0005-0000-0000-000032060000}"/>
    <cellStyle name="Euro 4" xfId="1590" xr:uid="{00000000-0005-0000-0000-000033060000}"/>
    <cellStyle name="Euro 4 2" xfId="1591" xr:uid="{00000000-0005-0000-0000-000034060000}"/>
    <cellStyle name="Euro 4 3" xfId="1592" xr:uid="{00000000-0005-0000-0000-000035060000}"/>
    <cellStyle name="Euro 4_Hoja3" xfId="1593" xr:uid="{00000000-0005-0000-0000-000036060000}"/>
    <cellStyle name="Euro 5" xfId="1594" xr:uid="{00000000-0005-0000-0000-000037060000}"/>
    <cellStyle name="Euro 6" xfId="1595" xr:uid="{00000000-0005-0000-0000-000038060000}"/>
    <cellStyle name="Euro 7" xfId="1596" xr:uid="{00000000-0005-0000-0000-000039060000}"/>
    <cellStyle name="Euro 8" xfId="1597" xr:uid="{00000000-0005-0000-0000-00003A060000}"/>
    <cellStyle name="Euro 9" xfId="1583" xr:uid="{00000000-0005-0000-0000-00003B060000}"/>
    <cellStyle name="Euro_BBDD" xfId="1598" xr:uid="{00000000-0005-0000-0000-00003C060000}"/>
    <cellStyle name="Hipervínculo 2" xfId="1599" xr:uid="{00000000-0005-0000-0000-00003D060000}"/>
    <cellStyle name="Incorrecte" xfId="2295" xr:uid="{00000000-0005-0000-0000-00003E060000}"/>
    <cellStyle name="Incorrecte 2" xfId="43" xr:uid="{00000000-0005-0000-0000-00003F060000}"/>
    <cellStyle name="Incorrecte 2 2" xfId="1600" xr:uid="{00000000-0005-0000-0000-000040060000}"/>
    <cellStyle name="Incorrecto 1" xfId="1601" xr:uid="{00000000-0005-0000-0000-000041060000}"/>
    <cellStyle name="Incorrecto 10" xfId="1602" xr:uid="{00000000-0005-0000-0000-000042060000}"/>
    <cellStyle name="Incorrecto 11" xfId="1603" xr:uid="{00000000-0005-0000-0000-000043060000}"/>
    <cellStyle name="Incorrecto 12" xfId="1604" xr:uid="{00000000-0005-0000-0000-000044060000}"/>
    <cellStyle name="Incorrecto 13" xfId="1605" xr:uid="{00000000-0005-0000-0000-000045060000}"/>
    <cellStyle name="Incorrecto 14" xfId="1606" xr:uid="{00000000-0005-0000-0000-000046060000}"/>
    <cellStyle name="Incorrecto 15" xfId="1607" xr:uid="{00000000-0005-0000-0000-000047060000}"/>
    <cellStyle name="Incorrecto 16" xfId="1608" xr:uid="{00000000-0005-0000-0000-000048060000}"/>
    <cellStyle name="Incorrecto 17" xfId="1609" xr:uid="{00000000-0005-0000-0000-000049060000}"/>
    <cellStyle name="Incorrecto 18" xfId="1610" xr:uid="{00000000-0005-0000-0000-00004A060000}"/>
    <cellStyle name="Incorrecto 19" xfId="1611" xr:uid="{00000000-0005-0000-0000-00004B060000}"/>
    <cellStyle name="Incorrecto 2" xfId="1612" xr:uid="{00000000-0005-0000-0000-00004C060000}"/>
    <cellStyle name="Incorrecto 2 2" xfId="1613" xr:uid="{00000000-0005-0000-0000-00004D060000}"/>
    <cellStyle name="Incorrecto 2 3" xfId="1614" xr:uid="{00000000-0005-0000-0000-00004E060000}"/>
    <cellStyle name="Incorrecto 20" xfId="1615" xr:uid="{00000000-0005-0000-0000-00004F060000}"/>
    <cellStyle name="Incorrecto 21" xfId="1616" xr:uid="{00000000-0005-0000-0000-000050060000}"/>
    <cellStyle name="Incorrecto 22" xfId="1617" xr:uid="{00000000-0005-0000-0000-000051060000}"/>
    <cellStyle name="Incorrecto 23" xfId="1618" xr:uid="{00000000-0005-0000-0000-000052060000}"/>
    <cellStyle name="Incorrecto 24" xfId="1619" xr:uid="{00000000-0005-0000-0000-000053060000}"/>
    <cellStyle name="Incorrecto 25" xfId="1620" xr:uid="{00000000-0005-0000-0000-000054060000}"/>
    <cellStyle name="Incorrecto 26" xfId="1621" xr:uid="{00000000-0005-0000-0000-000055060000}"/>
    <cellStyle name="Incorrecto 27" xfId="1622" xr:uid="{00000000-0005-0000-0000-000056060000}"/>
    <cellStyle name="Incorrecto 28" xfId="1623" xr:uid="{00000000-0005-0000-0000-000057060000}"/>
    <cellStyle name="Incorrecto 29" xfId="1624" xr:uid="{00000000-0005-0000-0000-000058060000}"/>
    <cellStyle name="Incorrecto 3" xfId="1625" xr:uid="{00000000-0005-0000-0000-000059060000}"/>
    <cellStyle name="Incorrecto 30" xfId="1626" xr:uid="{00000000-0005-0000-0000-00005A060000}"/>
    <cellStyle name="Incorrecto 31" xfId="1627" xr:uid="{00000000-0005-0000-0000-00005B060000}"/>
    <cellStyle name="Incorrecto 32" xfId="1628" xr:uid="{00000000-0005-0000-0000-00005C060000}"/>
    <cellStyle name="Incorrecto 33" xfId="1629" xr:uid="{00000000-0005-0000-0000-00005D060000}"/>
    <cellStyle name="Incorrecto 34" xfId="1630" xr:uid="{00000000-0005-0000-0000-00005E060000}"/>
    <cellStyle name="Incorrecto 35" xfId="1631" xr:uid="{00000000-0005-0000-0000-00005F060000}"/>
    <cellStyle name="Incorrecto 36" xfId="1632" xr:uid="{00000000-0005-0000-0000-000060060000}"/>
    <cellStyle name="Incorrecto 37" xfId="1633" xr:uid="{00000000-0005-0000-0000-000061060000}"/>
    <cellStyle name="Incorrecto 38" xfId="1634" xr:uid="{00000000-0005-0000-0000-000062060000}"/>
    <cellStyle name="Incorrecto 39" xfId="1635" xr:uid="{00000000-0005-0000-0000-000063060000}"/>
    <cellStyle name="Incorrecto 4" xfId="1636" xr:uid="{00000000-0005-0000-0000-000064060000}"/>
    <cellStyle name="Incorrecto 40" xfId="1637" xr:uid="{00000000-0005-0000-0000-000065060000}"/>
    <cellStyle name="Incorrecto 41" xfId="1638" xr:uid="{00000000-0005-0000-0000-000066060000}"/>
    <cellStyle name="Incorrecto 42" xfId="1639" xr:uid="{00000000-0005-0000-0000-000067060000}"/>
    <cellStyle name="Incorrecto 43" xfId="1640" xr:uid="{00000000-0005-0000-0000-000068060000}"/>
    <cellStyle name="Incorrecto 44" xfId="1641" xr:uid="{00000000-0005-0000-0000-000069060000}"/>
    <cellStyle name="Incorrecto 45" xfId="1642" xr:uid="{00000000-0005-0000-0000-00006A060000}"/>
    <cellStyle name="Incorrecto 46" xfId="1643" xr:uid="{00000000-0005-0000-0000-00006B060000}"/>
    <cellStyle name="Incorrecto 47" xfId="1644" xr:uid="{00000000-0005-0000-0000-00006C060000}"/>
    <cellStyle name="Incorrecto 5" xfId="1645" xr:uid="{00000000-0005-0000-0000-00006D060000}"/>
    <cellStyle name="Incorrecto 6" xfId="1646" xr:uid="{00000000-0005-0000-0000-00006E060000}"/>
    <cellStyle name="Incorrecto 7" xfId="1647" xr:uid="{00000000-0005-0000-0000-00006F060000}"/>
    <cellStyle name="Incorrecto 8" xfId="1648" xr:uid="{00000000-0005-0000-0000-000070060000}"/>
    <cellStyle name="Incorrecto 9" xfId="1649" xr:uid="{00000000-0005-0000-0000-000071060000}"/>
    <cellStyle name="Milers 2" xfId="1650" xr:uid="{00000000-0005-0000-0000-000072060000}"/>
    <cellStyle name="Milers 2 2" xfId="1651" xr:uid="{00000000-0005-0000-0000-000073060000}"/>
    <cellStyle name="Milers 3" xfId="1652" xr:uid="{00000000-0005-0000-0000-000074060000}"/>
    <cellStyle name="Millares [0] 2" xfId="1653" xr:uid="{00000000-0005-0000-0000-000075060000}"/>
    <cellStyle name="Millares 2" xfId="44" xr:uid="{00000000-0005-0000-0000-000076060000}"/>
    <cellStyle name="Millares 2 2" xfId="1655" xr:uid="{00000000-0005-0000-0000-000077060000}"/>
    <cellStyle name="Millares 2 2 2" xfId="1656" xr:uid="{00000000-0005-0000-0000-000078060000}"/>
    <cellStyle name="Millares 2 3" xfId="1657" xr:uid="{00000000-0005-0000-0000-000079060000}"/>
    <cellStyle name="Millares 2 3 2" xfId="1658" xr:uid="{00000000-0005-0000-0000-00007A060000}"/>
    <cellStyle name="Millares 2 4" xfId="1659" xr:uid="{00000000-0005-0000-0000-00007B060000}"/>
    <cellStyle name="Millares 2 5" xfId="1654" xr:uid="{00000000-0005-0000-0000-00007C060000}"/>
    <cellStyle name="Millares 2_E3" xfId="1660" xr:uid="{00000000-0005-0000-0000-00007D060000}"/>
    <cellStyle name="Millares 3" xfId="1661" xr:uid="{00000000-0005-0000-0000-00007E060000}"/>
    <cellStyle name="Millares 3 2" xfId="1662" xr:uid="{00000000-0005-0000-0000-00007F060000}"/>
    <cellStyle name="Millares 4" xfId="1663" xr:uid="{00000000-0005-0000-0000-000080060000}"/>
    <cellStyle name="Millares 5" xfId="1664" xr:uid="{00000000-0005-0000-0000-000081060000}"/>
    <cellStyle name="Millares 5 2" xfId="1665" xr:uid="{00000000-0005-0000-0000-000082060000}"/>
    <cellStyle name="Millares 5 2 2" xfId="1666" xr:uid="{00000000-0005-0000-0000-000083060000}"/>
    <cellStyle name="Millares 5 3" xfId="1667" xr:uid="{00000000-0005-0000-0000-000084060000}"/>
    <cellStyle name="Millares 6" xfId="1668" xr:uid="{00000000-0005-0000-0000-000085060000}"/>
    <cellStyle name="Millares 6 2" xfId="1669" xr:uid="{00000000-0005-0000-0000-000086060000}"/>
    <cellStyle name="Millares 6 2 2" xfId="1670" xr:uid="{00000000-0005-0000-0000-000087060000}"/>
    <cellStyle name="Millares 6 3" xfId="1671" xr:uid="{00000000-0005-0000-0000-000088060000}"/>
    <cellStyle name="Millares 7" xfId="1672" xr:uid="{00000000-0005-0000-0000-000089060000}"/>
    <cellStyle name="Millares 7 2" xfId="1673" xr:uid="{00000000-0005-0000-0000-00008A060000}"/>
    <cellStyle name="Millares 8" xfId="1674" xr:uid="{00000000-0005-0000-0000-00008B060000}"/>
    <cellStyle name="Moneda 2" xfId="1675" xr:uid="{00000000-0005-0000-0000-00008C060000}"/>
    <cellStyle name="Moneda 2 2" xfId="1676" xr:uid="{00000000-0005-0000-0000-00008D060000}"/>
    <cellStyle name="Moneda 3" xfId="1677" xr:uid="{00000000-0005-0000-0000-00008E060000}"/>
    <cellStyle name="Moneda 4" xfId="1678" xr:uid="{00000000-0005-0000-0000-00008F060000}"/>
    <cellStyle name="Moneda 5" xfId="1679" xr:uid="{00000000-0005-0000-0000-000090060000}"/>
    <cellStyle name="Moneda 5 2" xfId="1680" xr:uid="{00000000-0005-0000-0000-000091060000}"/>
    <cellStyle name="Moneda 6" xfId="1681" xr:uid="{00000000-0005-0000-0000-000092060000}"/>
    <cellStyle name="Moneda 7" xfId="1682" xr:uid="{00000000-0005-0000-0000-000093060000}"/>
    <cellStyle name="Moneda 8" xfId="1683" xr:uid="{00000000-0005-0000-0000-000094060000}"/>
    <cellStyle name="Neutral 1" xfId="1684" xr:uid="{00000000-0005-0000-0000-000095060000}"/>
    <cellStyle name="Neutral 10" xfId="1685" xr:uid="{00000000-0005-0000-0000-000096060000}"/>
    <cellStyle name="Neutral 11" xfId="1686" xr:uid="{00000000-0005-0000-0000-000097060000}"/>
    <cellStyle name="Neutral 12" xfId="1687" xr:uid="{00000000-0005-0000-0000-000098060000}"/>
    <cellStyle name="Neutral 13" xfId="1688" xr:uid="{00000000-0005-0000-0000-000099060000}"/>
    <cellStyle name="Neutral 14" xfId="1689" xr:uid="{00000000-0005-0000-0000-00009A060000}"/>
    <cellStyle name="Neutral 15" xfId="1690" xr:uid="{00000000-0005-0000-0000-00009B060000}"/>
    <cellStyle name="Neutral 16" xfId="1691" xr:uid="{00000000-0005-0000-0000-00009C060000}"/>
    <cellStyle name="Neutral 17" xfId="1692" xr:uid="{00000000-0005-0000-0000-00009D060000}"/>
    <cellStyle name="Neutral 18" xfId="1693" xr:uid="{00000000-0005-0000-0000-00009E060000}"/>
    <cellStyle name="Neutral 19" xfId="1694" xr:uid="{00000000-0005-0000-0000-00009F060000}"/>
    <cellStyle name="Neutral 2" xfId="46" xr:uid="{00000000-0005-0000-0000-0000A0060000}"/>
    <cellStyle name="Neutral 2 2" xfId="1695" xr:uid="{00000000-0005-0000-0000-0000A1060000}"/>
    <cellStyle name="Neutral 2 3" xfId="1696" xr:uid="{00000000-0005-0000-0000-0000A2060000}"/>
    <cellStyle name="Neutral 2_Hoja3" xfId="1697" xr:uid="{00000000-0005-0000-0000-0000A3060000}"/>
    <cellStyle name="Neutral 20" xfId="1698" xr:uid="{00000000-0005-0000-0000-0000A4060000}"/>
    <cellStyle name="Neutral 21" xfId="1699" xr:uid="{00000000-0005-0000-0000-0000A5060000}"/>
    <cellStyle name="Neutral 22" xfId="1700" xr:uid="{00000000-0005-0000-0000-0000A6060000}"/>
    <cellStyle name="Neutral 23" xfId="1701" xr:uid="{00000000-0005-0000-0000-0000A7060000}"/>
    <cellStyle name="Neutral 24" xfId="1702" xr:uid="{00000000-0005-0000-0000-0000A8060000}"/>
    <cellStyle name="Neutral 25" xfId="1703" xr:uid="{00000000-0005-0000-0000-0000A9060000}"/>
    <cellStyle name="Neutral 26" xfId="1704" xr:uid="{00000000-0005-0000-0000-0000AA060000}"/>
    <cellStyle name="Neutral 27" xfId="1705" xr:uid="{00000000-0005-0000-0000-0000AB060000}"/>
    <cellStyle name="Neutral 28" xfId="1706" xr:uid="{00000000-0005-0000-0000-0000AC060000}"/>
    <cellStyle name="Neutral 29" xfId="1707" xr:uid="{00000000-0005-0000-0000-0000AD060000}"/>
    <cellStyle name="Neutral 3" xfId="47" xr:uid="{00000000-0005-0000-0000-0000AE060000}"/>
    <cellStyle name="Neutral 3 2" xfId="1708" xr:uid="{00000000-0005-0000-0000-0000AF060000}"/>
    <cellStyle name="Neutral 30" xfId="1709" xr:uid="{00000000-0005-0000-0000-0000B0060000}"/>
    <cellStyle name="Neutral 31" xfId="1710" xr:uid="{00000000-0005-0000-0000-0000B1060000}"/>
    <cellStyle name="Neutral 32" xfId="1711" xr:uid="{00000000-0005-0000-0000-0000B2060000}"/>
    <cellStyle name="Neutral 33" xfId="1712" xr:uid="{00000000-0005-0000-0000-0000B3060000}"/>
    <cellStyle name="Neutral 34" xfId="1713" xr:uid="{00000000-0005-0000-0000-0000B4060000}"/>
    <cellStyle name="Neutral 35" xfId="1714" xr:uid="{00000000-0005-0000-0000-0000B5060000}"/>
    <cellStyle name="Neutral 36" xfId="1715" xr:uid="{00000000-0005-0000-0000-0000B6060000}"/>
    <cellStyle name="Neutral 37" xfId="1716" xr:uid="{00000000-0005-0000-0000-0000B7060000}"/>
    <cellStyle name="Neutral 38" xfId="1717" xr:uid="{00000000-0005-0000-0000-0000B8060000}"/>
    <cellStyle name="Neutral 39" xfId="1718" xr:uid="{00000000-0005-0000-0000-0000B9060000}"/>
    <cellStyle name="Neutral 4" xfId="45" xr:uid="{00000000-0005-0000-0000-0000BA060000}"/>
    <cellStyle name="Neutral 4 2" xfId="1719" xr:uid="{00000000-0005-0000-0000-0000BB060000}"/>
    <cellStyle name="Neutral 40" xfId="1720" xr:uid="{00000000-0005-0000-0000-0000BC060000}"/>
    <cellStyle name="Neutral 41" xfId="1721" xr:uid="{00000000-0005-0000-0000-0000BD060000}"/>
    <cellStyle name="Neutral 42" xfId="1722" xr:uid="{00000000-0005-0000-0000-0000BE060000}"/>
    <cellStyle name="Neutral 43" xfId="1723" xr:uid="{00000000-0005-0000-0000-0000BF060000}"/>
    <cellStyle name="Neutral 44" xfId="1724" xr:uid="{00000000-0005-0000-0000-0000C0060000}"/>
    <cellStyle name="Neutral 45" xfId="1725" xr:uid="{00000000-0005-0000-0000-0000C1060000}"/>
    <cellStyle name="Neutral 46" xfId="1726" xr:uid="{00000000-0005-0000-0000-0000C2060000}"/>
    <cellStyle name="Neutral 47" xfId="1727" xr:uid="{00000000-0005-0000-0000-0000C3060000}"/>
    <cellStyle name="Neutral 5" xfId="1728" xr:uid="{00000000-0005-0000-0000-0000C4060000}"/>
    <cellStyle name="Neutral 6" xfId="1729" xr:uid="{00000000-0005-0000-0000-0000C5060000}"/>
    <cellStyle name="Neutral 7" xfId="1730" xr:uid="{00000000-0005-0000-0000-0000C6060000}"/>
    <cellStyle name="Neutral 8" xfId="1731" xr:uid="{00000000-0005-0000-0000-0000C7060000}"/>
    <cellStyle name="Neutral 9" xfId="1732" xr:uid="{00000000-0005-0000-0000-0000C8060000}"/>
    <cellStyle name="Normal" xfId="0" builtinId="0"/>
    <cellStyle name="Normal 10" xfId="1733" xr:uid="{00000000-0005-0000-0000-0000CA060000}"/>
    <cellStyle name="Normal 11" xfId="1734" xr:uid="{00000000-0005-0000-0000-0000CB060000}"/>
    <cellStyle name="Normal 12" xfId="1735" xr:uid="{00000000-0005-0000-0000-0000CC060000}"/>
    <cellStyle name="Normal 13" xfId="1736" xr:uid="{00000000-0005-0000-0000-0000CD060000}"/>
    <cellStyle name="Normal 14" xfId="1737" xr:uid="{00000000-0005-0000-0000-0000CE060000}"/>
    <cellStyle name="Normal 15" xfId="1738" xr:uid="{00000000-0005-0000-0000-0000CF060000}"/>
    <cellStyle name="Normal 16" xfId="1739" xr:uid="{00000000-0005-0000-0000-0000D0060000}"/>
    <cellStyle name="Normal 17" xfId="1740" xr:uid="{00000000-0005-0000-0000-0000D1060000}"/>
    <cellStyle name="Normal 18" xfId="1741" xr:uid="{00000000-0005-0000-0000-0000D2060000}"/>
    <cellStyle name="Normal 19" xfId="1742" xr:uid="{00000000-0005-0000-0000-0000D3060000}"/>
    <cellStyle name="Normal 2" xfId="1" xr:uid="{00000000-0005-0000-0000-0000D4060000}"/>
    <cellStyle name="Normal 2 2" xfId="48" xr:uid="{00000000-0005-0000-0000-0000D5060000}"/>
    <cellStyle name="Normal 2 2 2" xfId="7" xr:uid="{00000000-0005-0000-0000-0000D6060000}"/>
    <cellStyle name="Normal 2 2 2 2" xfId="1743" xr:uid="{00000000-0005-0000-0000-0000D7060000}"/>
    <cellStyle name="Normal 2 2 3" xfId="8" xr:uid="{00000000-0005-0000-0000-0000D8060000}"/>
    <cellStyle name="Normal 2 2 3 2" xfId="1744" xr:uid="{00000000-0005-0000-0000-0000D9060000}"/>
    <cellStyle name="Normal 2 3" xfId="1745" xr:uid="{00000000-0005-0000-0000-0000DA060000}"/>
    <cellStyle name="Normal 2 4" xfId="1746" xr:uid="{00000000-0005-0000-0000-0000DB060000}"/>
    <cellStyle name="Normal 2 5" xfId="1747" xr:uid="{00000000-0005-0000-0000-0000DC060000}"/>
    <cellStyle name="Normal 2 6" xfId="1748" xr:uid="{00000000-0005-0000-0000-0000DD060000}"/>
    <cellStyle name="Normal 2 6 2" xfId="1749" xr:uid="{00000000-0005-0000-0000-0000DE060000}"/>
    <cellStyle name="Normal 2 7" xfId="2306" xr:uid="{00000000-0005-0000-0000-0000DF060000}"/>
    <cellStyle name="Normal 2_Fres_Tràmits_Acadèmics_BEA" xfId="1750" xr:uid="{00000000-0005-0000-0000-0000E0060000}"/>
    <cellStyle name="Normal 20" xfId="1751" xr:uid="{00000000-0005-0000-0000-0000E1060000}"/>
    <cellStyle name="Normal 21" xfId="1752" xr:uid="{00000000-0005-0000-0000-0000E2060000}"/>
    <cellStyle name="Normal 22" xfId="1753" xr:uid="{00000000-0005-0000-0000-0000E3060000}"/>
    <cellStyle name="Normal 23" xfId="1754" xr:uid="{00000000-0005-0000-0000-0000E4060000}"/>
    <cellStyle name="Normal 24" xfId="1755" xr:uid="{00000000-0005-0000-0000-0000E5060000}"/>
    <cellStyle name="Normal 25" xfId="1756" xr:uid="{00000000-0005-0000-0000-0000E6060000}"/>
    <cellStyle name="Normal 26" xfId="1757" xr:uid="{00000000-0005-0000-0000-0000E7060000}"/>
    <cellStyle name="Normal 27" xfId="1758" xr:uid="{00000000-0005-0000-0000-0000E8060000}"/>
    <cellStyle name="Normal 28" xfId="1759" xr:uid="{00000000-0005-0000-0000-0000E9060000}"/>
    <cellStyle name="Normal 29" xfId="1760" xr:uid="{00000000-0005-0000-0000-0000EA060000}"/>
    <cellStyle name="Normal 3" xfId="3" xr:uid="{00000000-0005-0000-0000-0000EB060000}"/>
    <cellStyle name="Normal 3 2" xfId="1761" xr:uid="{00000000-0005-0000-0000-0000EC060000}"/>
    <cellStyle name="Normal 3 2 2" xfId="1762" xr:uid="{00000000-0005-0000-0000-0000ED060000}"/>
    <cellStyle name="Normal 3 2 2 2" xfId="1763" xr:uid="{00000000-0005-0000-0000-0000EE060000}"/>
    <cellStyle name="Normal 3 2 3" xfId="1764" xr:uid="{00000000-0005-0000-0000-0000EF060000}"/>
    <cellStyle name="Normal 3 2 4" xfId="1765" xr:uid="{00000000-0005-0000-0000-0000F0060000}"/>
    <cellStyle name="Normal 3 3" xfId="1766" xr:uid="{00000000-0005-0000-0000-0000F1060000}"/>
    <cellStyle name="Normal 3 3 2" xfId="1767" xr:uid="{00000000-0005-0000-0000-0000F2060000}"/>
    <cellStyle name="Normal 3 4" xfId="1768" xr:uid="{00000000-0005-0000-0000-0000F3060000}"/>
    <cellStyle name="Normal 3 4 2" xfId="1769" xr:uid="{00000000-0005-0000-0000-0000F4060000}"/>
    <cellStyle name="Normal 3 5" xfId="1770" xr:uid="{00000000-0005-0000-0000-0000F5060000}"/>
    <cellStyle name="Normal 3_Hoja3" xfId="1771" xr:uid="{00000000-0005-0000-0000-0000F6060000}"/>
    <cellStyle name="Normal 30" xfId="1772" xr:uid="{00000000-0005-0000-0000-0000F7060000}"/>
    <cellStyle name="Normal 31" xfId="1773" xr:uid="{00000000-0005-0000-0000-0000F8060000}"/>
    <cellStyle name="Normal 31 2" xfId="6" xr:uid="{00000000-0005-0000-0000-0000F9060000}"/>
    <cellStyle name="Normal 32" xfId="1774" xr:uid="{00000000-0005-0000-0000-0000FA060000}"/>
    <cellStyle name="Normal 33" xfId="5" xr:uid="{00000000-0005-0000-0000-0000FB060000}"/>
    <cellStyle name="Normal 33 2" xfId="1775" xr:uid="{00000000-0005-0000-0000-0000FC060000}"/>
    <cellStyle name="Normal 34" xfId="1776" xr:uid="{00000000-0005-0000-0000-0000FD060000}"/>
    <cellStyle name="Normal 35" xfId="1777" xr:uid="{00000000-0005-0000-0000-0000FE060000}"/>
    <cellStyle name="Normal 35 2" xfId="1778" xr:uid="{00000000-0005-0000-0000-0000FF060000}"/>
    <cellStyle name="Normal 35 3" xfId="1779" xr:uid="{00000000-0005-0000-0000-000000070000}"/>
    <cellStyle name="Normal 36" xfId="1780" xr:uid="{00000000-0005-0000-0000-000001070000}"/>
    <cellStyle name="Normal 37" xfId="1781" xr:uid="{00000000-0005-0000-0000-000002070000}"/>
    <cellStyle name="Normal 38" xfId="1782" xr:uid="{00000000-0005-0000-0000-000003070000}"/>
    <cellStyle name="Normal 39" xfId="1783" xr:uid="{00000000-0005-0000-0000-000004070000}"/>
    <cellStyle name="Normal 39 2" xfId="1784" xr:uid="{00000000-0005-0000-0000-000005070000}"/>
    <cellStyle name="Normal 39 2 2" xfId="1785" xr:uid="{00000000-0005-0000-0000-000006070000}"/>
    <cellStyle name="Normal 39 2 2 2" xfId="1786" xr:uid="{00000000-0005-0000-0000-000007070000}"/>
    <cellStyle name="Normal 39 2 3" xfId="1787" xr:uid="{00000000-0005-0000-0000-000008070000}"/>
    <cellStyle name="Normal 39 2_Marge Var." xfId="1788" xr:uid="{00000000-0005-0000-0000-000009070000}"/>
    <cellStyle name="Normal 39 3" xfId="1789" xr:uid="{00000000-0005-0000-0000-00000A070000}"/>
    <cellStyle name="Normal 39 3 2" xfId="1790" xr:uid="{00000000-0005-0000-0000-00000B070000}"/>
    <cellStyle name="Normal 39 4" xfId="1791" xr:uid="{00000000-0005-0000-0000-00000C070000}"/>
    <cellStyle name="Normal 39 4 2" xfId="1792" xr:uid="{00000000-0005-0000-0000-00000D070000}"/>
    <cellStyle name="Normal 39 5" xfId="1793" xr:uid="{00000000-0005-0000-0000-00000E070000}"/>
    <cellStyle name="Normal 39 6" xfId="1794" xr:uid="{00000000-0005-0000-0000-00000F070000}"/>
    <cellStyle name="Normal 39_Hoja3" xfId="1795" xr:uid="{00000000-0005-0000-0000-000010070000}"/>
    <cellStyle name="Normal 4" xfId="49" xr:uid="{00000000-0005-0000-0000-000011070000}"/>
    <cellStyle name="Normal 4 2" xfId="1797" xr:uid="{00000000-0005-0000-0000-000012070000}"/>
    <cellStyle name="Normal 4 3" xfId="1796" xr:uid="{00000000-0005-0000-0000-000013070000}"/>
    <cellStyle name="Normal 40" xfId="1798" xr:uid="{00000000-0005-0000-0000-000014070000}"/>
    <cellStyle name="Normal 40 2" xfId="1799" xr:uid="{00000000-0005-0000-0000-000015070000}"/>
    <cellStyle name="Normal 40 2 2" xfId="1800" xr:uid="{00000000-0005-0000-0000-000016070000}"/>
    <cellStyle name="Normal 40 3" xfId="1801" xr:uid="{00000000-0005-0000-0000-000017070000}"/>
    <cellStyle name="Normal 40 3 2" xfId="1802" xr:uid="{00000000-0005-0000-0000-000018070000}"/>
    <cellStyle name="Normal 40 4" xfId="1803" xr:uid="{00000000-0005-0000-0000-000019070000}"/>
    <cellStyle name="Normal 40 5" xfId="1804" xr:uid="{00000000-0005-0000-0000-00001A070000}"/>
    <cellStyle name="Normal 40_Hoja3" xfId="1805" xr:uid="{00000000-0005-0000-0000-00001B070000}"/>
    <cellStyle name="Normal 41" xfId="1806" xr:uid="{00000000-0005-0000-0000-00001C070000}"/>
    <cellStyle name="Normal 41 2" xfId="1807" xr:uid="{00000000-0005-0000-0000-00001D070000}"/>
    <cellStyle name="Normal 41 2 2" xfId="1808" xr:uid="{00000000-0005-0000-0000-00001E070000}"/>
    <cellStyle name="Normal 41 3" xfId="1809" xr:uid="{00000000-0005-0000-0000-00001F070000}"/>
    <cellStyle name="Normal 41 4" xfId="1810" xr:uid="{00000000-0005-0000-0000-000020070000}"/>
    <cellStyle name="Normal 42" xfId="1811" xr:uid="{00000000-0005-0000-0000-000021070000}"/>
    <cellStyle name="Normal 42 2" xfId="1812" xr:uid="{00000000-0005-0000-0000-000022070000}"/>
    <cellStyle name="Normal 43" xfId="1813" xr:uid="{00000000-0005-0000-0000-000023070000}"/>
    <cellStyle name="Normal 43 2" xfId="1814" xr:uid="{00000000-0005-0000-0000-000024070000}"/>
    <cellStyle name="Normal 43 2 2" xfId="1815" xr:uid="{00000000-0005-0000-0000-000025070000}"/>
    <cellStyle name="Normal 43 3" xfId="1816" xr:uid="{00000000-0005-0000-0000-000026070000}"/>
    <cellStyle name="Normal 43_Marge Var." xfId="1817" xr:uid="{00000000-0005-0000-0000-000027070000}"/>
    <cellStyle name="Normal 44" xfId="1818" xr:uid="{00000000-0005-0000-0000-000028070000}"/>
    <cellStyle name="Normal 44 2" xfId="1819" xr:uid="{00000000-0005-0000-0000-000029070000}"/>
    <cellStyle name="Normal 44 2 2" xfId="1820" xr:uid="{00000000-0005-0000-0000-00002A070000}"/>
    <cellStyle name="Normal 44 3" xfId="1821" xr:uid="{00000000-0005-0000-0000-00002B070000}"/>
    <cellStyle name="Normal 44_Marge Var." xfId="1822" xr:uid="{00000000-0005-0000-0000-00002C070000}"/>
    <cellStyle name="Normal 45" xfId="1823" xr:uid="{00000000-0005-0000-0000-00002D070000}"/>
    <cellStyle name="Normal 45 2" xfId="1824" xr:uid="{00000000-0005-0000-0000-00002E070000}"/>
    <cellStyle name="Normal 45 2 2" xfId="1825" xr:uid="{00000000-0005-0000-0000-00002F070000}"/>
    <cellStyle name="Normal 45 2 2 2" xfId="1826" xr:uid="{00000000-0005-0000-0000-000030070000}"/>
    <cellStyle name="Normal 45 2 3" xfId="1827" xr:uid="{00000000-0005-0000-0000-000031070000}"/>
    <cellStyle name="Normal 45 2 3 2" xfId="1828" xr:uid="{00000000-0005-0000-0000-000032070000}"/>
    <cellStyle name="Normal 45 2 4" xfId="1829" xr:uid="{00000000-0005-0000-0000-000033070000}"/>
    <cellStyle name="Normal 45 2_Marge Var." xfId="1830" xr:uid="{00000000-0005-0000-0000-000034070000}"/>
    <cellStyle name="Normal 45 3" xfId="1831" xr:uid="{00000000-0005-0000-0000-000035070000}"/>
    <cellStyle name="Normal 45 3 2" xfId="1832" xr:uid="{00000000-0005-0000-0000-000036070000}"/>
    <cellStyle name="Normal 45 4" xfId="1833" xr:uid="{00000000-0005-0000-0000-000037070000}"/>
    <cellStyle name="Normal 45 4 2" xfId="1834" xr:uid="{00000000-0005-0000-0000-000038070000}"/>
    <cellStyle name="Normal 45 5" xfId="1835" xr:uid="{00000000-0005-0000-0000-000039070000}"/>
    <cellStyle name="Normal 45_Marge Var." xfId="1836" xr:uid="{00000000-0005-0000-0000-00003A070000}"/>
    <cellStyle name="Normal 46" xfId="1837" xr:uid="{00000000-0005-0000-0000-00003B070000}"/>
    <cellStyle name="Normal 46 2" xfId="1838" xr:uid="{00000000-0005-0000-0000-00003C070000}"/>
    <cellStyle name="Normal 47" xfId="1839" xr:uid="{00000000-0005-0000-0000-00003D070000}"/>
    <cellStyle name="Normal 47 2" xfId="1840" xr:uid="{00000000-0005-0000-0000-00003E070000}"/>
    <cellStyle name="Normal 48" xfId="1841" xr:uid="{00000000-0005-0000-0000-00003F070000}"/>
    <cellStyle name="Normal 48 2" xfId="1842" xr:uid="{00000000-0005-0000-0000-000040070000}"/>
    <cellStyle name="Normal 49" xfId="1843" xr:uid="{00000000-0005-0000-0000-000041070000}"/>
    <cellStyle name="Normal 49 2" xfId="1844" xr:uid="{00000000-0005-0000-0000-000042070000}"/>
    <cellStyle name="Normal 5" xfId="9" xr:uid="{00000000-0005-0000-0000-000043070000}"/>
    <cellStyle name="Normal 5 2" xfId="1845" xr:uid="{00000000-0005-0000-0000-000044070000}"/>
    <cellStyle name="Normal 50" xfId="1846" xr:uid="{00000000-0005-0000-0000-000045070000}"/>
    <cellStyle name="Normal 50 2" xfId="1847" xr:uid="{00000000-0005-0000-0000-000046070000}"/>
    <cellStyle name="Normal 51" xfId="1848" xr:uid="{00000000-0005-0000-0000-000047070000}"/>
    <cellStyle name="Normal 51 2" xfId="1849" xr:uid="{00000000-0005-0000-0000-000048070000}"/>
    <cellStyle name="Normal 52" xfId="1850" xr:uid="{00000000-0005-0000-0000-000049070000}"/>
    <cellStyle name="Normal 52 2" xfId="1851" xr:uid="{00000000-0005-0000-0000-00004A070000}"/>
    <cellStyle name="Normal 53" xfId="1852" xr:uid="{00000000-0005-0000-0000-00004B070000}"/>
    <cellStyle name="Normal 53 2" xfId="1853" xr:uid="{00000000-0005-0000-0000-00004C070000}"/>
    <cellStyle name="Normal 54" xfId="1854" xr:uid="{00000000-0005-0000-0000-00004D070000}"/>
    <cellStyle name="Normal 54 2" xfId="1855" xr:uid="{00000000-0005-0000-0000-00004E070000}"/>
    <cellStyle name="Normal 55" xfId="1856" xr:uid="{00000000-0005-0000-0000-00004F070000}"/>
    <cellStyle name="Normal 55 2" xfId="1857" xr:uid="{00000000-0005-0000-0000-000050070000}"/>
    <cellStyle name="Normal 56" xfId="1858" xr:uid="{00000000-0005-0000-0000-000051070000}"/>
    <cellStyle name="Normal 56 2" xfId="1859" xr:uid="{00000000-0005-0000-0000-000052070000}"/>
    <cellStyle name="Normal 57" xfId="1860" xr:uid="{00000000-0005-0000-0000-000053070000}"/>
    <cellStyle name="Normal 57 2" xfId="1861" xr:uid="{00000000-0005-0000-0000-000054070000}"/>
    <cellStyle name="Normal 58" xfId="1862" xr:uid="{00000000-0005-0000-0000-000055070000}"/>
    <cellStyle name="Normal 58 2" xfId="1863" xr:uid="{00000000-0005-0000-0000-000056070000}"/>
    <cellStyle name="Normal 59" xfId="1864" xr:uid="{00000000-0005-0000-0000-000057070000}"/>
    <cellStyle name="Normal 59 2" xfId="1865" xr:uid="{00000000-0005-0000-0000-000058070000}"/>
    <cellStyle name="Normal 6" xfId="1866" xr:uid="{00000000-0005-0000-0000-000059070000}"/>
    <cellStyle name="Normal 60" xfId="1867" xr:uid="{00000000-0005-0000-0000-00005A070000}"/>
    <cellStyle name="Normal 60 2" xfId="1868" xr:uid="{00000000-0005-0000-0000-00005B070000}"/>
    <cellStyle name="Normal 61" xfId="1869" xr:uid="{00000000-0005-0000-0000-00005C070000}"/>
    <cellStyle name="Normal 61 2" xfId="1870" xr:uid="{00000000-0005-0000-0000-00005D070000}"/>
    <cellStyle name="Normal 61 2 2" xfId="1871" xr:uid="{00000000-0005-0000-0000-00005E070000}"/>
    <cellStyle name="Normal 61 2 3" xfId="1872" xr:uid="{00000000-0005-0000-0000-00005F070000}"/>
    <cellStyle name="Normal 61 3" xfId="1873" xr:uid="{00000000-0005-0000-0000-000060070000}"/>
    <cellStyle name="Normal 61 4" xfId="1874" xr:uid="{00000000-0005-0000-0000-000061070000}"/>
    <cellStyle name="Normal 62" xfId="1875" xr:uid="{00000000-0005-0000-0000-000062070000}"/>
    <cellStyle name="Normal 62 2" xfId="1876" xr:uid="{00000000-0005-0000-0000-000063070000}"/>
    <cellStyle name="Normal 62 2 2" xfId="1877" xr:uid="{00000000-0005-0000-0000-000064070000}"/>
    <cellStyle name="Normal 62 2 3" xfId="1878" xr:uid="{00000000-0005-0000-0000-000065070000}"/>
    <cellStyle name="Normal 62 3" xfId="1879" xr:uid="{00000000-0005-0000-0000-000066070000}"/>
    <cellStyle name="Normal 62 4" xfId="1880" xr:uid="{00000000-0005-0000-0000-000067070000}"/>
    <cellStyle name="Normal 63" xfId="63" xr:uid="{00000000-0005-0000-0000-000068070000}"/>
    <cellStyle name="Normal 63 2" xfId="1881" xr:uid="{00000000-0005-0000-0000-000069070000}"/>
    <cellStyle name="Normal 63 3" xfId="1882" xr:uid="{00000000-0005-0000-0000-00006A070000}"/>
    <cellStyle name="Normal 63 4" xfId="1883" xr:uid="{00000000-0005-0000-0000-00006B070000}"/>
    <cellStyle name="Normal 64" xfId="1884" xr:uid="{00000000-0005-0000-0000-00006C070000}"/>
    <cellStyle name="Normal 64 2" xfId="1885" xr:uid="{00000000-0005-0000-0000-00006D070000}"/>
    <cellStyle name="Normal 65" xfId="1886" xr:uid="{00000000-0005-0000-0000-00006E070000}"/>
    <cellStyle name="Normal 65 2" xfId="1887" xr:uid="{00000000-0005-0000-0000-00006F070000}"/>
    <cellStyle name="Normal 66" xfId="1888" xr:uid="{00000000-0005-0000-0000-000070070000}"/>
    <cellStyle name="Normal 66 2" xfId="1889" xr:uid="{00000000-0005-0000-0000-000071070000}"/>
    <cellStyle name="Normal 67" xfId="1890" xr:uid="{00000000-0005-0000-0000-000072070000}"/>
    <cellStyle name="Normal 67 2" xfId="1891" xr:uid="{00000000-0005-0000-0000-000073070000}"/>
    <cellStyle name="Normal 68" xfId="1892" xr:uid="{00000000-0005-0000-0000-000074070000}"/>
    <cellStyle name="Normal 68 2" xfId="1893" xr:uid="{00000000-0005-0000-0000-000075070000}"/>
    <cellStyle name="Normal 69" xfId="64" xr:uid="{00000000-0005-0000-0000-000076070000}"/>
    <cellStyle name="Normal 7" xfId="1894" xr:uid="{00000000-0005-0000-0000-000077070000}"/>
    <cellStyle name="Normal 8" xfId="1895" xr:uid="{00000000-0005-0000-0000-000078070000}"/>
    <cellStyle name="Normal 9" xfId="1896" xr:uid="{00000000-0005-0000-0000-000079070000}"/>
    <cellStyle name="Nota" xfId="2296" xr:uid="{00000000-0005-0000-0000-00007B070000}"/>
    <cellStyle name="Nota 2" xfId="50" xr:uid="{00000000-0005-0000-0000-00007C070000}"/>
    <cellStyle name="Nota 2 2" xfId="1897" xr:uid="{00000000-0005-0000-0000-00007D070000}"/>
    <cellStyle name="Notas 1" xfId="1898" xr:uid="{00000000-0005-0000-0000-00007E070000}"/>
    <cellStyle name="Notas 10" xfId="1899" xr:uid="{00000000-0005-0000-0000-00007F070000}"/>
    <cellStyle name="Notas 11" xfId="1900" xr:uid="{00000000-0005-0000-0000-000080070000}"/>
    <cellStyle name="Notas 12" xfId="1901" xr:uid="{00000000-0005-0000-0000-000081070000}"/>
    <cellStyle name="Notas 13" xfId="1902" xr:uid="{00000000-0005-0000-0000-000082070000}"/>
    <cellStyle name="Notas 14" xfId="1903" xr:uid="{00000000-0005-0000-0000-000083070000}"/>
    <cellStyle name="Notas 15" xfId="1904" xr:uid="{00000000-0005-0000-0000-000084070000}"/>
    <cellStyle name="Notas 16" xfId="1905" xr:uid="{00000000-0005-0000-0000-000085070000}"/>
    <cellStyle name="Notas 17" xfId="1906" xr:uid="{00000000-0005-0000-0000-000086070000}"/>
    <cellStyle name="Notas 18" xfId="1907" xr:uid="{00000000-0005-0000-0000-000087070000}"/>
    <cellStyle name="Notas 19" xfId="1908" xr:uid="{00000000-0005-0000-0000-000088070000}"/>
    <cellStyle name="Notas 2" xfId="1909" xr:uid="{00000000-0005-0000-0000-000089070000}"/>
    <cellStyle name="Notas 2 2" xfId="1910" xr:uid="{00000000-0005-0000-0000-00008A070000}"/>
    <cellStyle name="Notas 2 3" xfId="1911" xr:uid="{00000000-0005-0000-0000-00008B070000}"/>
    <cellStyle name="Notas 2_120416_Seguiment_matrícula" xfId="1912" xr:uid="{00000000-0005-0000-0000-00008C070000}"/>
    <cellStyle name="Notas 20" xfId="1913" xr:uid="{00000000-0005-0000-0000-00008D070000}"/>
    <cellStyle name="Notas 21" xfId="1914" xr:uid="{00000000-0005-0000-0000-00008E070000}"/>
    <cellStyle name="Notas 22" xfId="1915" xr:uid="{00000000-0005-0000-0000-00008F070000}"/>
    <cellStyle name="Notas 23" xfId="1916" xr:uid="{00000000-0005-0000-0000-000090070000}"/>
    <cellStyle name="Notas 24" xfId="1917" xr:uid="{00000000-0005-0000-0000-000091070000}"/>
    <cellStyle name="Notas 25" xfId="1918" xr:uid="{00000000-0005-0000-0000-000092070000}"/>
    <cellStyle name="Notas 26" xfId="1919" xr:uid="{00000000-0005-0000-0000-000093070000}"/>
    <cellStyle name="Notas 27" xfId="1920" xr:uid="{00000000-0005-0000-0000-000094070000}"/>
    <cellStyle name="Notas 28" xfId="1921" xr:uid="{00000000-0005-0000-0000-000095070000}"/>
    <cellStyle name="Notas 29" xfId="1922" xr:uid="{00000000-0005-0000-0000-000096070000}"/>
    <cellStyle name="Notas 3" xfId="1923" xr:uid="{00000000-0005-0000-0000-000097070000}"/>
    <cellStyle name="Notas 30" xfId="1924" xr:uid="{00000000-0005-0000-0000-000098070000}"/>
    <cellStyle name="Notas 31" xfId="1925" xr:uid="{00000000-0005-0000-0000-000099070000}"/>
    <cellStyle name="Notas 32" xfId="1926" xr:uid="{00000000-0005-0000-0000-00009A070000}"/>
    <cellStyle name="Notas 33" xfId="1927" xr:uid="{00000000-0005-0000-0000-00009B070000}"/>
    <cellStyle name="Notas 34" xfId="1928" xr:uid="{00000000-0005-0000-0000-00009C070000}"/>
    <cellStyle name="Notas 35" xfId="1929" xr:uid="{00000000-0005-0000-0000-00009D070000}"/>
    <cellStyle name="Notas 36" xfId="1930" xr:uid="{00000000-0005-0000-0000-00009E070000}"/>
    <cellStyle name="Notas 37" xfId="1931" xr:uid="{00000000-0005-0000-0000-00009F070000}"/>
    <cellStyle name="Notas 38" xfId="1932" xr:uid="{00000000-0005-0000-0000-0000A0070000}"/>
    <cellStyle name="Notas 39" xfId="1933" xr:uid="{00000000-0005-0000-0000-0000A1070000}"/>
    <cellStyle name="Notas 4" xfId="1934" xr:uid="{00000000-0005-0000-0000-0000A2070000}"/>
    <cellStyle name="Notas 40" xfId="1935" xr:uid="{00000000-0005-0000-0000-0000A3070000}"/>
    <cellStyle name="Notas 41" xfId="1936" xr:uid="{00000000-0005-0000-0000-0000A4070000}"/>
    <cellStyle name="Notas 42" xfId="1937" xr:uid="{00000000-0005-0000-0000-0000A5070000}"/>
    <cellStyle name="Notas 43" xfId="1938" xr:uid="{00000000-0005-0000-0000-0000A6070000}"/>
    <cellStyle name="Notas 44" xfId="1939" xr:uid="{00000000-0005-0000-0000-0000A7070000}"/>
    <cellStyle name="Notas 45" xfId="1940" xr:uid="{00000000-0005-0000-0000-0000A8070000}"/>
    <cellStyle name="Notas 46" xfId="1941" xr:uid="{00000000-0005-0000-0000-0000A9070000}"/>
    <cellStyle name="Notas 47" xfId="1942" xr:uid="{00000000-0005-0000-0000-0000AA070000}"/>
    <cellStyle name="Notas 5" xfId="1943" xr:uid="{00000000-0005-0000-0000-0000AB070000}"/>
    <cellStyle name="Notas 6" xfId="1944" xr:uid="{00000000-0005-0000-0000-0000AC070000}"/>
    <cellStyle name="Notas 7" xfId="1945" xr:uid="{00000000-0005-0000-0000-0000AD070000}"/>
    <cellStyle name="Notas 8" xfId="1946" xr:uid="{00000000-0005-0000-0000-0000AE070000}"/>
    <cellStyle name="Notas 9" xfId="1947" xr:uid="{00000000-0005-0000-0000-0000AF070000}"/>
    <cellStyle name="Percent 2" xfId="4" xr:uid="{00000000-0005-0000-0000-0000B0070000}"/>
    <cellStyle name="Percentatge 2" xfId="2307" xr:uid="{00000000-0005-0000-0000-0000B1070000}"/>
    <cellStyle name="Percentual 2" xfId="1948" xr:uid="{00000000-0005-0000-0000-0000B2070000}"/>
    <cellStyle name="Percentual 2 2" xfId="1949" xr:uid="{00000000-0005-0000-0000-0000B3070000}"/>
    <cellStyle name="Percentual 2 3" xfId="1950" xr:uid="{00000000-0005-0000-0000-0000B4070000}"/>
    <cellStyle name="Percentual 3" xfId="1951" xr:uid="{00000000-0005-0000-0000-0000B5070000}"/>
    <cellStyle name="Percentual 4" xfId="1952" xr:uid="{00000000-0005-0000-0000-0000B6070000}"/>
    <cellStyle name="Percentual 4 2" xfId="1953" xr:uid="{00000000-0005-0000-0000-0000B7070000}"/>
    <cellStyle name="Percentual 5" xfId="2266" xr:uid="{00000000-0005-0000-0000-0000B8070000}"/>
    <cellStyle name="Piloto de Datos Ángulo" xfId="1954" xr:uid="{00000000-0005-0000-0000-0000B9070000}"/>
    <cellStyle name="Piloto de Datos Campo" xfId="1955" xr:uid="{00000000-0005-0000-0000-0000BA070000}"/>
    <cellStyle name="Piloto de Datos Resultado" xfId="1956" xr:uid="{00000000-0005-0000-0000-0000BB070000}"/>
    <cellStyle name="Piloto de Datos Título" xfId="1957" xr:uid="{00000000-0005-0000-0000-0000BC070000}"/>
    <cellStyle name="Piloto de Datos Valor" xfId="1958" xr:uid="{00000000-0005-0000-0000-0000BD070000}"/>
    <cellStyle name="Porcentaje 2" xfId="1959" xr:uid="{00000000-0005-0000-0000-0000BE070000}"/>
    <cellStyle name="Porcentaje 2 2" xfId="1960" xr:uid="{00000000-0005-0000-0000-0000BF070000}"/>
    <cellStyle name="Porcentaje 2 2 2" xfId="1961" xr:uid="{00000000-0005-0000-0000-0000C0070000}"/>
    <cellStyle name="Porcentaje 2 3" xfId="1962" xr:uid="{00000000-0005-0000-0000-0000C1070000}"/>
    <cellStyle name="Porcentaje 2 4" xfId="1963" xr:uid="{00000000-0005-0000-0000-0000C2070000}"/>
    <cellStyle name="Porcentaje 3" xfId="1964" xr:uid="{00000000-0005-0000-0000-0000C3070000}"/>
    <cellStyle name="Porcentaje 3 2" xfId="1965" xr:uid="{00000000-0005-0000-0000-0000C4070000}"/>
    <cellStyle name="Porcentaje 3 2 2" xfId="1966" xr:uid="{00000000-0005-0000-0000-0000C5070000}"/>
    <cellStyle name="Porcentaje 3 3" xfId="1967" xr:uid="{00000000-0005-0000-0000-0000C6070000}"/>
    <cellStyle name="Porcentaje 4" xfId="1968" xr:uid="{00000000-0005-0000-0000-0000C7070000}"/>
    <cellStyle name="Porcentaje 4 2" xfId="1969" xr:uid="{00000000-0005-0000-0000-0000C8070000}"/>
    <cellStyle name="Porcentaje 5" xfId="1970" xr:uid="{00000000-0005-0000-0000-0000C9070000}"/>
    <cellStyle name="Porcentaje 5 2" xfId="1971" xr:uid="{00000000-0005-0000-0000-0000CA070000}"/>
    <cellStyle name="Porcentaje 5 2 2" xfId="1972" xr:uid="{00000000-0005-0000-0000-0000CB070000}"/>
    <cellStyle name="Porcentaje 5 3" xfId="1973" xr:uid="{00000000-0005-0000-0000-0000CC070000}"/>
    <cellStyle name="Porcentaje 6" xfId="2305" xr:uid="{00000000-0005-0000-0000-0000CD070000}"/>
    <cellStyle name="Porcentual 2" xfId="1974" xr:uid="{00000000-0005-0000-0000-0000CE070000}"/>
    <cellStyle name="Porcentual 2 2" xfId="1975" xr:uid="{00000000-0005-0000-0000-0000CF070000}"/>
    <cellStyle name="Porcentual 2 2 2" xfId="1976" xr:uid="{00000000-0005-0000-0000-0000D0070000}"/>
    <cellStyle name="Porcentual 2 3" xfId="1977" xr:uid="{00000000-0005-0000-0000-0000D1070000}"/>
    <cellStyle name="Porcentual 3" xfId="1978" xr:uid="{00000000-0005-0000-0000-0000D2070000}"/>
    <cellStyle name="Porcentual 4" xfId="1979" xr:uid="{00000000-0005-0000-0000-0000D3070000}"/>
    <cellStyle name="Porcentual 5" xfId="1980" xr:uid="{00000000-0005-0000-0000-0000D4070000}"/>
    <cellStyle name="Porcentual 5 2" xfId="1981" xr:uid="{00000000-0005-0000-0000-0000D5070000}"/>
    <cellStyle name="Porcentual 5 2 2" xfId="1982" xr:uid="{00000000-0005-0000-0000-0000D6070000}"/>
    <cellStyle name="Porcentual 5 2 2 2" xfId="1983" xr:uid="{00000000-0005-0000-0000-0000D7070000}"/>
    <cellStyle name="Porcentual 5 2 3" xfId="1984" xr:uid="{00000000-0005-0000-0000-0000D8070000}"/>
    <cellStyle name="Porcentual 6" xfId="1985" xr:uid="{00000000-0005-0000-0000-0000D9070000}"/>
    <cellStyle name="Porcentual 7" xfId="1986" xr:uid="{00000000-0005-0000-0000-0000DA070000}"/>
    <cellStyle name="Porcentual 7 2" xfId="1987" xr:uid="{00000000-0005-0000-0000-0000DB070000}"/>
    <cellStyle name="Porcentual 7 2 2" xfId="1988" xr:uid="{00000000-0005-0000-0000-0000DC070000}"/>
    <cellStyle name="Porcentual 7 3" xfId="1989" xr:uid="{00000000-0005-0000-0000-0000DD070000}"/>
    <cellStyle name="Porcentual 8" xfId="1990" xr:uid="{00000000-0005-0000-0000-0000DE070000}"/>
    <cellStyle name="Porcentual 8 2" xfId="1991" xr:uid="{00000000-0005-0000-0000-0000DF070000}"/>
    <cellStyle name="Porcentual 9" xfId="2308" xr:uid="{00000000-0005-0000-0000-0000E0070000}"/>
    <cellStyle name="Resultat" xfId="2297" xr:uid="{00000000-0005-0000-0000-0000E1070000}"/>
    <cellStyle name="Resultat 2" xfId="51" xr:uid="{00000000-0005-0000-0000-0000E2070000}"/>
    <cellStyle name="Resultat 2 2" xfId="1992" xr:uid="{00000000-0005-0000-0000-0000E3070000}"/>
    <cellStyle name="Salida 1" xfId="1993" xr:uid="{00000000-0005-0000-0000-0000E4070000}"/>
    <cellStyle name="Salida 10" xfId="1994" xr:uid="{00000000-0005-0000-0000-0000E5070000}"/>
    <cellStyle name="Salida 11" xfId="1995" xr:uid="{00000000-0005-0000-0000-0000E6070000}"/>
    <cellStyle name="Salida 12" xfId="1996" xr:uid="{00000000-0005-0000-0000-0000E7070000}"/>
    <cellStyle name="Salida 13" xfId="1997" xr:uid="{00000000-0005-0000-0000-0000E8070000}"/>
    <cellStyle name="Salida 14" xfId="1998" xr:uid="{00000000-0005-0000-0000-0000E9070000}"/>
    <cellStyle name="Salida 15" xfId="1999" xr:uid="{00000000-0005-0000-0000-0000EA070000}"/>
    <cellStyle name="Salida 16" xfId="2000" xr:uid="{00000000-0005-0000-0000-0000EB070000}"/>
    <cellStyle name="Salida 17" xfId="2001" xr:uid="{00000000-0005-0000-0000-0000EC070000}"/>
    <cellStyle name="Salida 18" xfId="2002" xr:uid="{00000000-0005-0000-0000-0000ED070000}"/>
    <cellStyle name="Salida 19" xfId="2003" xr:uid="{00000000-0005-0000-0000-0000EE070000}"/>
    <cellStyle name="Salida 2" xfId="2004" xr:uid="{00000000-0005-0000-0000-0000EF070000}"/>
    <cellStyle name="Salida 2 2" xfId="2005" xr:uid="{00000000-0005-0000-0000-0000F0070000}"/>
    <cellStyle name="Salida 2 3" xfId="2006" xr:uid="{00000000-0005-0000-0000-0000F1070000}"/>
    <cellStyle name="Salida 2_120416_Seguiment_matrícula" xfId="2007" xr:uid="{00000000-0005-0000-0000-0000F2070000}"/>
    <cellStyle name="Salida 20" xfId="2008" xr:uid="{00000000-0005-0000-0000-0000F3070000}"/>
    <cellStyle name="Salida 21" xfId="2009" xr:uid="{00000000-0005-0000-0000-0000F4070000}"/>
    <cellStyle name="Salida 22" xfId="2010" xr:uid="{00000000-0005-0000-0000-0000F5070000}"/>
    <cellStyle name="Salida 23" xfId="2011" xr:uid="{00000000-0005-0000-0000-0000F6070000}"/>
    <cellStyle name="Salida 24" xfId="2012" xr:uid="{00000000-0005-0000-0000-0000F7070000}"/>
    <cellStyle name="Salida 25" xfId="2013" xr:uid="{00000000-0005-0000-0000-0000F8070000}"/>
    <cellStyle name="Salida 26" xfId="2014" xr:uid="{00000000-0005-0000-0000-0000F9070000}"/>
    <cellStyle name="Salida 27" xfId="2015" xr:uid="{00000000-0005-0000-0000-0000FA070000}"/>
    <cellStyle name="Salida 28" xfId="2016" xr:uid="{00000000-0005-0000-0000-0000FB070000}"/>
    <cellStyle name="Salida 29" xfId="2017" xr:uid="{00000000-0005-0000-0000-0000FC070000}"/>
    <cellStyle name="Salida 3" xfId="2018" xr:uid="{00000000-0005-0000-0000-0000FD070000}"/>
    <cellStyle name="Salida 30" xfId="2019" xr:uid="{00000000-0005-0000-0000-0000FE070000}"/>
    <cellStyle name="Salida 31" xfId="2020" xr:uid="{00000000-0005-0000-0000-0000FF070000}"/>
    <cellStyle name="Salida 32" xfId="2021" xr:uid="{00000000-0005-0000-0000-000000080000}"/>
    <cellStyle name="Salida 33" xfId="2022" xr:uid="{00000000-0005-0000-0000-000001080000}"/>
    <cellStyle name="Salida 34" xfId="2023" xr:uid="{00000000-0005-0000-0000-000002080000}"/>
    <cellStyle name="Salida 35" xfId="2024" xr:uid="{00000000-0005-0000-0000-000003080000}"/>
    <cellStyle name="Salida 36" xfId="2025" xr:uid="{00000000-0005-0000-0000-000004080000}"/>
    <cellStyle name="Salida 37" xfId="2026" xr:uid="{00000000-0005-0000-0000-000005080000}"/>
    <cellStyle name="Salida 38" xfId="2027" xr:uid="{00000000-0005-0000-0000-000006080000}"/>
    <cellStyle name="Salida 39" xfId="2028" xr:uid="{00000000-0005-0000-0000-000007080000}"/>
    <cellStyle name="Salida 4" xfId="2029" xr:uid="{00000000-0005-0000-0000-000008080000}"/>
    <cellStyle name="Salida 40" xfId="2030" xr:uid="{00000000-0005-0000-0000-000009080000}"/>
    <cellStyle name="Salida 41" xfId="2031" xr:uid="{00000000-0005-0000-0000-00000A080000}"/>
    <cellStyle name="Salida 42" xfId="2032" xr:uid="{00000000-0005-0000-0000-00000B080000}"/>
    <cellStyle name="Salida 43" xfId="2033" xr:uid="{00000000-0005-0000-0000-00000C080000}"/>
    <cellStyle name="Salida 44" xfId="2034" xr:uid="{00000000-0005-0000-0000-00000D080000}"/>
    <cellStyle name="Salida 45" xfId="2035" xr:uid="{00000000-0005-0000-0000-00000E080000}"/>
    <cellStyle name="Salida 46" xfId="2036" xr:uid="{00000000-0005-0000-0000-00000F080000}"/>
    <cellStyle name="Salida 5" xfId="2037" xr:uid="{00000000-0005-0000-0000-000010080000}"/>
    <cellStyle name="Salida 6" xfId="2038" xr:uid="{00000000-0005-0000-0000-000011080000}"/>
    <cellStyle name="Salida 7" xfId="2039" xr:uid="{00000000-0005-0000-0000-000012080000}"/>
    <cellStyle name="Salida 8" xfId="2040" xr:uid="{00000000-0005-0000-0000-000013080000}"/>
    <cellStyle name="Salida 9" xfId="2041" xr:uid="{00000000-0005-0000-0000-000014080000}"/>
    <cellStyle name="SAPBEXchaText" xfId="52" xr:uid="{00000000-0005-0000-0000-000015080000}"/>
    <cellStyle name="Text d'advertiment" xfId="2298" xr:uid="{00000000-0005-0000-0000-000016080000}"/>
    <cellStyle name="Text d'advertiment 2" xfId="53" xr:uid="{00000000-0005-0000-0000-000017080000}"/>
    <cellStyle name="Text d'advertiment 2 2" xfId="2042" xr:uid="{00000000-0005-0000-0000-000018080000}"/>
    <cellStyle name="Text explicatiu" xfId="2299" xr:uid="{00000000-0005-0000-0000-000019080000}"/>
    <cellStyle name="Text explicatiu 2" xfId="54" xr:uid="{00000000-0005-0000-0000-00001A080000}"/>
    <cellStyle name="Text explicatiu 2 2" xfId="2043" xr:uid="{00000000-0005-0000-0000-00001B080000}"/>
    <cellStyle name="Texto de advertencia 1" xfId="2044" xr:uid="{00000000-0005-0000-0000-00001C080000}"/>
    <cellStyle name="Texto de advertencia 10" xfId="2045" xr:uid="{00000000-0005-0000-0000-00001D080000}"/>
    <cellStyle name="Texto de advertencia 11" xfId="2046" xr:uid="{00000000-0005-0000-0000-00001E080000}"/>
    <cellStyle name="Texto de advertencia 12" xfId="2047" xr:uid="{00000000-0005-0000-0000-00001F080000}"/>
    <cellStyle name="Texto de advertencia 13" xfId="2048" xr:uid="{00000000-0005-0000-0000-000020080000}"/>
    <cellStyle name="Texto de advertencia 14" xfId="2049" xr:uid="{00000000-0005-0000-0000-000021080000}"/>
    <cellStyle name="Texto de advertencia 15" xfId="2050" xr:uid="{00000000-0005-0000-0000-000022080000}"/>
    <cellStyle name="Texto de advertencia 16" xfId="2051" xr:uid="{00000000-0005-0000-0000-000023080000}"/>
    <cellStyle name="Texto de advertencia 17" xfId="2052" xr:uid="{00000000-0005-0000-0000-000024080000}"/>
    <cellStyle name="Texto de advertencia 18" xfId="2053" xr:uid="{00000000-0005-0000-0000-000025080000}"/>
    <cellStyle name="Texto de advertencia 19" xfId="2054" xr:uid="{00000000-0005-0000-0000-000026080000}"/>
    <cellStyle name="Texto de advertencia 2" xfId="2055" xr:uid="{00000000-0005-0000-0000-000027080000}"/>
    <cellStyle name="Texto de advertencia 2 2" xfId="2056" xr:uid="{00000000-0005-0000-0000-000028080000}"/>
    <cellStyle name="Texto de advertencia 2 3" xfId="2057" xr:uid="{00000000-0005-0000-0000-000029080000}"/>
    <cellStyle name="Texto de advertencia 20" xfId="2058" xr:uid="{00000000-0005-0000-0000-00002A080000}"/>
    <cellStyle name="Texto de advertencia 21" xfId="2059" xr:uid="{00000000-0005-0000-0000-00002B080000}"/>
    <cellStyle name="Texto de advertencia 22" xfId="2060" xr:uid="{00000000-0005-0000-0000-00002C080000}"/>
    <cellStyle name="Texto de advertencia 23" xfId="2061" xr:uid="{00000000-0005-0000-0000-00002D080000}"/>
    <cellStyle name="Texto de advertencia 24" xfId="2062" xr:uid="{00000000-0005-0000-0000-00002E080000}"/>
    <cellStyle name="Texto de advertencia 25" xfId="2063" xr:uid="{00000000-0005-0000-0000-00002F080000}"/>
    <cellStyle name="Texto de advertencia 26" xfId="2064" xr:uid="{00000000-0005-0000-0000-000030080000}"/>
    <cellStyle name="Texto de advertencia 27" xfId="2065" xr:uid="{00000000-0005-0000-0000-000031080000}"/>
    <cellStyle name="Texto de advertencia 28" xfId="2066" xr:uid="{00000000-0005-0000-0000-000032080000}"/>
    <cellStyle name="Texto de advertencia 29" xfId="2067" xr:uid="{00000000-0005-0000-0000-000033080000}"/>
    <cellStyle name="Texto de advertencia 3" xfId="2068" xr:uid="{00000000-0005-0000-0000-000034080000}"/>
    <cellStyle name="Texto de advertencia 30" xfId="2069" xr:uid="{00000000-0005-0000-0000-000035080000}"/>
    <cellStyle name="Texto de advertencia 31" xfId="2070" xr:uid="{00000000-0005-0000-0000-000036080000}"/>
    <cellStyle name="Texto de advertencia 32" xfId="2071" xr:uid="{00000000-0005-0000-0000-000037080000}"/>
    <cellStyle name="Texto de advertencia 33" xfId="2072" xr:uid="{00000000-0005-0000-0000-000038080000}"/>
    <cellStyle name="Texto de advertencia 34" xfId="2073" xr:uid="{00000000-0005-0000-0000-000039080000}"/>
    <cellStyle name="Texto de advertencia 35" xfId="2074" xr:uid="{00000000-0005-0000-0000-00003A080000}"/>
    <cellStyle name="Texto de advertencia 36" xfId="2075" xr:uid="{00000000-0005-0000-0000-00003B080000}"/>
    <cellStyle name="Texto de advertencia 37" xfId="2076" xr:uid="{00000000-0005-0000-0000-00003C080000}"/>
    <cellStyle name="Texto de advertencia 38" xfId="2077" xr:uid="{00000000-0005-0000-0000-00003D080000}"/>
    <cellStyle name="Texto de advertencia 39" xfId="2078" xr:uid="{00000000-0005-0000-0000-00003E080000}"/>
    <cellStyle name="Texto de advertencia 4" xfId="2079" xr:uid="{00000000-0005-0000-0000-00003F080000}"/>
    <cellStyle name="Texto de advertencia 40" xfId="2080" xr:uid="{00000000-0005-0000-0000-000040080000}"/>
    <cellStyle name="Texto de advertencia 41" xfId="2081" xr:uid="{00000000-0005-0000-0000-000041080000}"/>
    <cellStyle name="Texto de advertencia 42" xfId="2082" xr:uid="{00000000-0005-0000-0000-000042080000}"/>
    <cellStyle name="Texto de advertencia 5" xfId="2083" xr:uid="{00000000-0005-0000-0000-000043080000}"/>
    <cellStyle name="Texto de advertencia 6" xfId="2084" xr:uid="{00000000-0005-0000-0000-000044080000}"/>
    <cellStyle name="Texto de advertencia 7" xfId="2085" xr:uid="{00000000-0005-0000-0000-000045080000}"/>
    <cellStyle name="Texto de advertencia 8" xfId="2086" xr:uid="{00000000-0005-0000-0000-000046080000}"/>
    <cellStyle name="Texto de advertencia 9" xfId="2087" xr:uid="{00000000-0005-0000-0000-000047080000}"/>
    <cellStyle name="Texto explicativo 1" xfId="2088" xr:uid="{00000000-0005-0000-0000-000048080000}"/>
    <cellStyle name="Texto explicativo 10" xfId="2089" xr:uid="{00000000-0005-0000-0000-000049080000}"/>
    <cellStyle name="Texto explicativo 11" xfId="2090" xr:uid="{00000000-0005-0000-0000-00004A080000}"/>
    <cellStyle name="Texto explicativo 12" xfId="2091" xr:uid="{00000000-0005-0000-0000-00004B080000}"/>
    <cellStyle name="Texto explicativo 13" xfId="2092" xr:uid="{00000000-0005-0000-0000-00004C080000}"/>
    <cellStyle name="Texto explicativo 14" xfId="2093" xr:uid="{00000000-0005-0000-0000-00004D080000}"/>
    <cellStyle name="Texto explicativo 15" xfId="2094" xr:uid="{00000000-0005-0000-0000-00004E080000}"/>
    <cellStyle name="Texto explicativo 16" xfId="2095" xr:uid="{00000000-0005-0000-0000-00004F080000}"/>
    <cellStyle name="Texto explicativo 17" xfId="2096" xr:uid="{00000000-0005-0000-0000-000050080000}"/>
    <cellStyle name="Texto explicativo 18" xfId="2097" xr:uid="{00000000-0005-0000-0000-000051080000}"/>
    <cellStyle name="Texto explicativo 19" xfId="2098" xr:uid="{00000000-0005-0000-0000-000052080000}"/>
    <cellStyle name="Texto explicativo 2" xfId="2099" xr:uid="{00000000-0005-0000-0000-000053080000}"/>
    <cellStyle name="Texto explicativo 20" xfId="2100" xr:uid="{00000000-0005-0000-0000-000054080000}"/>
    <cellStyle name="Texto explicativo 21" xfId="2101" xr:uid="{00000000-0005-0000-0000-000055080000}"/>
    <cellStyle name="Texto explicativo 22" xfId="2102" xr:uid="{00000000-0005-0000-0000-000056080000}"/>
    <cellStyle name="Texto explicativo 23" xfId="2103" xr:uid="{00000000-0005-0000-0000-000057080000}"/>
    <cellStyle name="Texto explicativo 24" xfId="2104" xr:uid="{00000000-0005-0000-0000-000058080000}"/>
    <cellStyle name="Texto explicativo 25" xfId="2105" xr:uid="{00000000-0005-0000-0000-000059080000}"/>
    <cellStyle name="Texto explicativo 26" xfId="2106" xr:uid="{00000000-0005-0000-0000-00005A080000}"/>
    <cellStyle name="Texto explicativo 27" xfId="2107" xr:uid="{00000000-0005-0000-0000-00005B080000}"/>
    <cellStyle name="Texto explicativo 28" xfId="2108" xr:uid="{00000000-0005-0000-0000-00005C080000}"/>
    <cellStyle name="Texto explicativo 29" xfId="2109" xr:uid="{00000000-0005-0000-0000-00005D080000}"/>
    <cellStyle name="Texto explicativo 3" xfId="2110" xr:uid="{00000000-0005-0000-0000-00005E080000}"/>
    <cellStyle name="Texto explicativo 30" xfId="2111" xr:uid="{00000000-0005-0000-0000-00005F080000}"/>
    <cellStyle name="Texto explicativo 31" xfId="2112" xr:uid="{00000000-0005-0000-0000-000060080000}"/>
    <cellStyle name="Texto explicativo 32" xfId="2113" xr:uid="{00000000-0005-0000-0000-000061080000}"/>
    <cellStyle name="Texto explicativo 33" xfId="2114" xr:uid="{00000000-0005-0000-0000-000062080000}"/>
    <cellStyle name="Texto explicativo 34" xfId="2115" xr:uid="{00000000-0005-0000-0000-000063080000}"/>
    <cellStyle name="Texto explicativo 35" xfId="2116" xr:uid="{00000000-0005-0000-0000-000064080000}"/>
    <cellStyle name="Texto explicativo 36" xfId="2117" xr:uid="{00000000-0005-0000-0000-000065080000}"/>
    <cellStyle name="Texto explicativo 37" xfId="2118" xr:uid="{00000000-0005-0000-0000-000066080000}"/>
    <cellStyle name="Texto explicativo 38" xfId="2119" xr:uid="{00000000-0005-0000-0000-000067080000}"/>
    <cellStyle name="Texto explicativo 39" xfId="2120" xr:uid="{00000000-0005-0000-0000-000068080000}"/>
    <cellStyle name="Texto explicativo 4" xfId="2121" xr:uid="{00000000-0005-0000-0000-000069080000}"/>
    <cellStyle name="Texto explicativo 40" xfId="2122" xr:uid="{00000000-0005-0000-0000-00006A080000}"/>
    <cellStyle name="Texto explicativo 41" xfId="2123" xr:uid="{00000000-0005-0000-0000-00006B080000}"/>
    <cellStyle name="Texto explicativo 42" xfId="2124" xr:uid="{00000000-0005-0000-0000-00006C080000}"/>
    <cellStyle name="Texto explicativo 5" xfId="2125" xr:uid="{00000000-0005-0000-0000-00006D080000}"/>
    <cellStyle name="Texto explicativo 6" xfId="2126" xr:uid="{00000000-0005-0000-0000-00006E080000}"/>
    <cellStyle name="Texto explicativo 7" xfId="2127" xr:uid="{00000000-0005-0000-0000-00006F080000}"/>
    <cellStyle name="Texto explicativo 8" xfId="2128" xr:uid="{00000000-0005-0000-0000-000070080000}"/>
    <cellStyle name="Texto explicativo 9" xfId="2129" xr:uid="{00000000-0005-0000-0000-000071080000}"/>
    <cellStyle name="Títol" xfId="2300" xr:uid="{00000000-0005-0000-0000-000072080000}"/>
    <cellStyle name="Títol 1" xfId="2301" xr:uid="{00000000-0005-0000-0000-000073080000}"/>
    <cellStyle name="Títol 1 2" xfId="55" xr:uid="{00000000-0005-0000-0000-000074080000}"/>
    <cellStyle name="Títol 1 2 2" xfId="2130" xr:uid="{00000000-0005-0000-0000-000075080000}"/>
    <cellStyle name="Títol 2" xfId="2302" xr:uid="{00000000-0005-0000-0000-000076080000}"/>
    <cellStyle name="Títol 2 2" xfId="56" xr:uid="{00000000-0005-0000-0000-000077080000}"/>
    <cellStyle name="Títol 2 2 2" xfId="2131" xr:uid="{00000000-0005-0000-0000-000078080000}"/>
    <cellStyle name="Títol 3" xfId="2303" xr:uid="{00000000-0005-0000-0000-000079080000}"/>
    <cellStyle name="Títol 3 2" xfId="57" xr:uid="{00000000-0005-0000-0000-00007A080000}"/>
    <cellStyle name="Títol 3 2 2" xfId="2132" xr:uid="{00000000-0005-0000-0000-00007B080000}"/>
    <cellStyle name="Títol 4" xfId="2304" xr:uid="{00000000-0005-0000-0000-00007C080000}"/>
    <cellStyle name="Títol 4 2" xfId="58" xr:uid="{00000000-0005-0000-0000-00007D080000}"/>
    <cellStyle name="Títol 4 2 2" xfId="2133" xr:uid="{00000000-0005-0000-0000-00007E080000}"/>
    <cellStyle name="Títol 5" xfId="59" xr:uid="{00000000-0005-0000-0000-00007F080000}"/>
    <cellStyle name="Títol 5 2" xfId="2134" xr:uid="{00000000-0005-0000-0000-000080080000}"/>
    <cellStyle name="Título 1" xfId="2135" xr:uid="{00000000-0005-0000-0000-000081080000}"/>
    <cellStyle name="Título 1 1" xfId="2136" xr:uid="{00000000-0005-0000-0000-000082080000}"/>
    <cellStyle name="Título 1 10" xfId="2137" xr:uid="{00000000-0005-0000-0000-000083080000}"/>
    <cellStyle name="Título 1 11" xfId="2138" xr:uid="{00000000-0005-0000-0000-000084080000}"/>
    <cellStyle name="Título 1 12" xfId="2139" xr:uid="{00000000-0005-0000-0000-000085080000}"/>
    <cellStyle name="Título 1 13" xfId="2140" xr:uid="{00000000-0005-0000-0000-000086080000}"/>
    <cellStyle name="Título 1 14" xfId="2141" xr:uid="{00000000-0005-0000-0000-000087080000}"/>
    <cellStyle name="Título 1 15" xfId="2142" xr:uid="{00000000-0005-0000-0000-000088080000}"/>
    <cellStyle name="Título 1 16" xfId="2143" xr:uid="{00000000-0005-0000-0000-000089080000}"/>
    <cellStyle name="Título 1 17" xfId="2144" xr:uid="{00000000-0005-0000-0000-00008A080000}"/>
    <cellStyle name="Título 1 18" xfId="2145" xr:uid="{00000000-0005-0000-0000-00008B080000}"/>
    <cellStyle name="Título 1 19" xfId="2146" xr:uid="{00000000-0005-0000-0000-00008C080000}"/>
    <cellStyle name="Título 1 2" xfId="2147" xr:uid="{00000000-0005-0000-0000-00008D080000}"/>
    <cellStyle name="Título 1 20" xfId="2148" xr:uid="{00000000-0005-0000-0000-00008E080000}"/>
    <cellStyle name="Título 1 21" xfId="2149" xr:uid="{00000000-0005-0000-0000-00008F080000}"/>
    <cellStyle name="Título 1 22" xfId="2150" xr:uid="{00000000-0005-0000-0000-000090080000}"/>
    <cellStyle name="Título 1 23" xfId="2151" xr:uid="{00000000-0005-0000-0000-000091080000}"/>
    <cellStyle name="Título 1 24" xfId="2152" xr:uid="{00000000-0005-0000-0000-000092080000}"/>
    <cellStyle name="Título 1 25" xfId="2153" xr:uid="{00000000-0005-0000-0000-000093080000}"/>
    <cellStyle name="Título 1 26" xfId="2154" xr:uid="{00000000-0005-0000-0000-000094080000}"/>
    <cellStyle name="Título 1 27" xfId="2155" xr:uid="{00000000-0005-0000-0000-000095080000}"/>
    <cellStyle name="Título 1 28" xfId="2156" xr:uid="{00000000-0005-0000-0000-000096080000}"/>
    <cellStyle name="Título 1 29" xfId="2157" xr:uid="{00000000-0005-0000-0000-000097080000}"/>
    <cellStyle name="Título 1 3" xfId="2158" xr:uid="{00000000-0005-0000-0000-000098080000}"/>
    <cellStyle name="Título 1 30" xfId="2159" xr:uid="{00000000-0005-0000-0000-000099080000}"/>
    <cellStyle name="Título 1 31" xfId="2160" xr:uid="{00000000-0005-0000-0000-00009A080000}"/>
    <cellStyle name="Título 1 32" xfId="2161" xr:uid="{00000000-0005-0000-0000-00009B080000}"/>
    <cellStyle name="Título 1 33" xfId="2162" xr:uid="{00000000-0005-0000-0000-00009C080000}"/>
    <cellStyle name="Título 1 34" xfId="2163" xr:uid="{00000000-0005-0000-0000-00009D080000}"/>
    <cellStyle name="Título 1 35" xfId="2164" xr:uid="{00000000-0005-0000-0000-00009E080000}"/>
    <cellStyle name="Título 1 36" xfId="2165" xr:uid="{00000000-0005-0000-0000-00009F080000}"/>
    <cellStyle name="Título 1 37" xfId="2166" xr:uid="{00000000-0005-0000-0000-0000A0080000}"/>
    <cellStyle name="Título 1 38" xfId="2167" xr:uid="{00000000-0005-0000-0000-0000A1080000}"/>
    <cellStyle name="Título 1 39" xfId="2168" xr:uid="{00000000-0005-0000-0000-0000A2080000}"/>
    <cellStyle name="Título 1 4" xfId="2169" xr:uid="{00000000-0005-0000-0000-0000A3080000}"/>
    <cellStyle name="Título 1 40" xfId="2170" xr:uid="{00000000-0005-0000-0000-0000A4080000}"/>
    <cellStyle name="Título 1 41" xfId="2171" xr:uid="{00000000-0005-0000-0000-0000A5080000}"/>
    <cellStyle name="Título 1 42" xfId="2172" xr:uid="{00000000-0005-0000-0000-0000A6080000}"/>
    <cellStyle name="Título 1 5" xfId="2173" xr:uid="{00000000-0005-0000-0000-0000A7080000}"/>
    <cellStyle name="Título 1 6" xfId="2174" xr:uid="{00000000-0005-0000-0000-0000A8080000}"/>
    <cellStyle name="Título 1 7" xfId="2175" xr:uid="{00000000-0005-0000-0000-0000A9080000}"/>
    <cellStyle name="Título 1 8" xfId="2176" xr:uid="{00000000-0005-0000-0000-0000AA080000}"/>
    <cellStyle name="Título 1 9" xfId="2177" xr:uid="{00000000-0005-0000-0000-0000AB080000}"/>
    <cellStyle name="Título 1_Hoja3" xfId="2178" xr:uid="{00000000-0005-0000-0000-0000AC080000}"/>
    <cellStyle name="Título 10" xfId="2179" xr:uid="{00000000-0005-0000-0000-0000AD080000}"/>
    <cellStyle name="Título 11" xfId="2180" xr:uid="{00000000-0005-0000-0000-0000AE080000}"/>
    <cellStyle name="Título 12" xfId="2181" xr:uid="{00000000-0005-0000-0000-0000AF080000}"/>
    <cellStyle name="Título 13" xfId="2182" xr:uid="{00000000-0005-0000-0000-0000B0080000}"/>
    <cellStyle name="Título 14" xfId="2183" xr:uid="{00000000-0005-0000-0000-0000B1080000}"/>
    <cellStyle name="Título 15" xfId="2184" xr:uid="{00000000-0005-0000-0000-0000B2080000}"/>
    <cellStyle name="Título 16" xfId="2185" xr:uid="{00000000-0005-0000-0000-0000B3080000}"/>
    <cellStyle name="Título 17" xfId="2186" xr:uid="{00000000-0005-0000-0000-0000B4080000}"/>
    <cellStyle name="Título 18" xfId="2187" xr:uid="{00000000-0005-0000-0000-0000B5080000}"/>
    <cellStyle name="Título 19" xfId="2188" xr:uid="{00000000-0005-0000-0000-0000B6080000}"/>
    <cellStyle name="Título 2 1" xfId="2189" xr:uid="{00000000-0005-0000-0000-0000B7080000}"/>
    <cellStyle name="Título 2 10" xfId="2190" xr:uid="{00000000-0005-0000-0000-0000B8080000}"/>
    <cellStyle name="Título 2 11" xfId="2191" xr:uid="{00000000-0005-0000-0000-0000B9080000}"/>
    <cellStyle name="Título 2 12" xfId="2192" xr:uid="{00000000-0005-0000-0000-0000BA080000}"/>
    <cellStyle name="Título 2 13" xfId="2193" xr:uid="{00000000-0005-0000-0000-0000BB080000}"/>
    <cellStyle name="Título 2 14" xfId="2194" xr:uid="{00000000-0005-0000-0000-0000BC080000}"/>
    <cellStyle name="Título 2 15" xfId="2195" xr:uid="{00000000-0005-0000-0000-0000BD080000}"/>
    <cellStyle name="Título 2 16" xfId="2196" xr:uid="{00000000-0005-0000-0000-0000BE080000}"/>
    <cellStyle name="Título 2 17" xfId="2197" xr:uid="{00000000-0005-0000-0000-0000BF080000}"/>
    <cellStyle name="Título 2 18" xfId="2198" xr:uid="{00000000-0005-0000-0000-0000C0080000}"/>
    <cellStyle name="Título 2 19" xfId="2199" xr:uid="{00000000-0005-0000-0000-0000C1080000}"/>
    <cellStyle name="Título 2 2" xfId="2200" xr:uid="{00000000-0005-0000-0000-0000C2080000}"/>
    <cellStyle name="Título 2 20" xfId="2201" xr:uid="{00000000-0005-0000-0000-0000C3080000}"/>
    <cellStyle name="Título 2 21" xfId="2202" xr:uid="{00000000-0005-0000-0000-0000C4080000}"/>
    <cellStyle name="Título 2 22" xfId="2203" xr:uid="{00000000-0005-0000-0000-0000C5080000}"/>
    <cellStyle name="Título 2 23" xfId="2204" xr:uid="{00000000-0005-0000-0000-0000C6080000}"/>
    <cellStyle name="Título 2 24" xfId="2205" xr:uid="{00000000-0005-0000-0000-0000C7080000}"/>
    <cellStyle name="Título 2 25" xfId="2206" xr:uid="{00000000-0005-0000-0000-0000C8080000}"/>
    <cellStyle name="Título 2 26" xfId="2207" xr:uid="{00000000-0005-0000-0000-0000C9080000}"/>
    <cellStyle name="Título 2 27" xfId="2208" xr:uid="{00000000-0005-0000-0000-0000CA080000}"/>
    <cellStyle name="Título 2 28" xfId="2209" xr:uid="{00000000-0005-0000-0000-0000CB080000}"/>
    <cellStyle name="Título 2 29" xfId="2210" xr:uid="{00000000-0005-0000-0000-0000CC080000}"/>
    <cellStyle name="Título 2 3" xfId="2211" xr:uid="{00000000-0005-0000-0000-0000CD080000}"/>
    <cellStyle name="Título 2 30" xfId="2212" xr:uid="{00000000-0005-0000-0000-0000CE080000}"/>
    <cellStyle name="Título 2 31" xfId="2213" xr:uid="{00000000-0005-0000-0000-0000CF080000}"/>
    <cellStyle name="Título 2 32" xfId="2214" xr:uid="{00000000-0005-0000-0000-0000D0080000}"/>
    <cellStyle name="Título 2 33" xfId="2215" xr:uid="{00000000-0005-0000-0000-0000D1080000}"/>
    <cellStyle name="Título 2 34" xfId="2216" xr:uid="{00000000-0005-0000-0000-0000D2080000}"/>
    <cellStyle name="Título 2 35" xfId="2217" xr:uid="{00000000-0005-0000-0000-0000D3080000}"/>
    <cellStyle name="Título 2 36" xfId="2218" xr:uid="{00000000-0005-0000-0000-0000D4080000}"/>
    <cellStyle name="Título 2 37" xfId="2219" xr:uid="{00000000-0005-0000-0000-0000D5080000}"/>
    <cellStyle name="Título 2 38" xfId="2220" xr:uid="{00000000-0005-0000-0000-0000D6080000}"/>
    <cellStyle name="Título 2 39" xfId="2221" xr:uid="{00000000-0005-0000-0000-0000D7080000}"/>
    <cellStyle name="Título 2 4" xfId="2222" xr:uid="{00000000-0005-0000-0000-0000D8080000}"/>
    <cellStyle name="Título 2 40" xfId="2223" xr:uid="{00000000-0005-0000-0000-0000D9080000}"/>
    <cellStyle name="Título 2 41" xfId="2224" xr:uid="{00000000-0005-0000-0000-0000DA080000}"/>
    <cellStyle name="Título 2 42" xfId="2225" xr:uid="{00000000-0005-0000-0000-0000DB080000}"/>
    <cellStyle name="Título 2 5" xfId="2226" xr:uid="{00000000-0005-0000-0000-0000DC080000}"/>
    <cellStyle name="Título 2 6" xfId="2227" xr:uid="{00000000-0005-0000-0000-0000DD080000}"/>
    <cellStyle name="Título 2 7" xfId="2228" xr:uid="{00000000-0005-0000-0000-0000DE080000}"/>
    <cellStyle name="Título 2 8" xfId="2229" xr:uid="{00000000-0005-0000-0000-0000DF080000}"/>
    <cellStyle name="Título 2 9" xfId="2230" xr:uid="{00000000-0005-0000-0000-0000E0080000}"/>
    <cellStyle name="Título 20" xfId="2231" xr:uid="{00000000-0005-0000-0000-0000E1080000}"/>
    <cellStyle name="Título 21" xfId="2232" xr:uid="{00000000-0005-0000-0000-0000E2080000}"/>
    <cellStyle name="Título 22" xfId="2233" xr:uid="{00000000-0005-0000-0000-0000E3080000}"/>
    <cellStyle name="Título 23" xfId="2234" xr:uid="{00000000-0005-0000-0000-0000E4080000}"/>
    <cellStyle name="Título 24" xfId="2235" xr:uid="{00000000-0005-0000-0000-0000E5080000}"/>
    <cellStyle name="Título 25" xfId="2236" xr:uid="{00000000-0005-0000-0000-0000E6080000}"/>
    <cellStyle name="Título 26" xfId="2237" xr:uid="{00000000-0005-0000-0000-0000E7080000}"/>
    <cellStyle name="Título 27" xfId="2238" xr:uid="{00000000-0005-0000-0000-0000E8080000}"/>
    <cellStyle name="Título 28" xfId="2239" xr:uid="{00000000-0005-0000-0000-0000E9080000}"/>
    <cellStyle name="Título 29" xfId="2240" xr:uid="{00000000-0005-0000-0000-0000EA080000}"/>
    <cellStyle name="Título 3 1" xfId="2241" xr:uid="{00000000-0005-0000-0000-0000EB080000}"/>
    <cellStyle name="Título 3 10" xfId="2242" xr:uid="{00000000-0005-0000-0000-0000EC080000}"/>
    <cellStyle name="Título 3 11" xfId="2243" xr:uid="{00000000-0005-0000-0000-0000ED080000}"/>
    <cellStyle name="Título 3 12" xfId="2244" xr:uid="{00000000-0005-0000-0000-0000EE080000}"/>
    <cellStyle name="Título 3 13" xfId="2245" xr:uid="{00000000-0005-0000-0000-0000EF080000}"/>
    <cellStyle name="Título 3 14" xfId="2246" xr:uid="{00000000-0005-0000-0000-0000F0080000}"/>
    <cellStyle name="Título 3 15" xfId="2247" xr:uid="{00000000-0005-0000-0000-0000F1080000}"/>
    <cellStyle name="Título 3 16" xfId="2248" xr:uid="{00000000-0005-0000-0000-0000F2080000}"/>
    <cellStyle name="Título 3 17" xfId="2249" xr:uid="{00000000-0005-0000-0000-0000F3080000}"/>
    <cellStyle name="Título 3 18" xfId="2250" xr:uid="{00000000-0005-0000-0000-0000F4080000}"/>
    <cellStyle name="Título 3 2" xfId="2251" xr:uid="{00000000-0005-0000-0000-0000F5080000}"/>
    <cellStyle name="Título 3 3" xfId="2252" xr:uid="{00000000-0005-0000-0000-0000F6080000}"/>
    <cellStyle name="Título 3 4" xfId="2253" xr:uid="{00000000-0005-0000-0000-0000F7080000}"/>
    <cellStyle name="Título 3 5" xfId="2254" xr:uid="{00000000-0005-0000-0000-0000F8080000}"/>
    <cellStyle name="Título 3 6" xfId="2255" xr:uid="{00000000-0005-0000-0000-0000F9080000}"/>
    <cellStyle name="Título 4" xfId="2256" xr:uid="{00000000-0005-0000-0000-0000FA080000}"/>
    <cellStyle name="Título 5" xfId="2257" xr:uid="{00000000-0005-0000-0000-0000FB080000}"/>
    <cellStyle name="Título 6" xfId="2258" xr:uid="{00000000-0005-0000-0000-0000FC080000}"/>
    <cellStyle name="Título 7" xfId="2259" xr:uid="{00000000-0005-0000-0000-0000FD080000}"/>
    <cellStyle name="Título 8" xfId="2260" xr:uid="{00000000-0005-0000-0000-0000FE080000}"/>
    <cellStyle name="Total 1" xfId="2261" xr:uid="{00000000-0005-0000-0000-0000FF080000}"/>
    <cellStyle name="Total 2" xfId="61" xr:uid="{00000000-0005-0000-0000-000000090000}"/>
    <cellStyle name="Total 2 2" xfId="2262" xr:uid="{00000000-0005-0000-0000-000001090000}"/>
    <cellStyle name="Total 3" xfId="62" xr:uid="{00000000-0005-0000-0000-000002090000}"/>
    <cellStyle name="Total 3 2" xfId="2263" xr:uid="{00000000-0005-0000-0000-000003090000}"/>
    <cellStyle name="Total 4" xfId="60" xr:uid="{00000000-0005-0000-0000-000004090000}"/>
    <cellStyle name="Total 4 2" xfId="2264" xr:uid="{00000000-0005-0000-0000-000005090000}"/>
    <cellStyle name="Total 5" xfId="2265" xr:uid="{00000000-0005-0000-0000-00000609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2\z\Mis%20documentos\Gesia\Auditories%202009\PRUCOM%202009\Documentaci&#243;\FINAL\Prucom-IS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Pressupost\Pres06\Seguiment%20de%20Pressupost\Desembre\Matr&#237;cula\IN3\Pressupost\Pressupost%202004\budget2004\Innovaci&#243;\Informe%20per%20Mariona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Economia\IN3\Pressupost\2004\Pres%2004%20091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4\Tressoreria\XARXA182\Mis%20documentos\GO_Mar&#231;_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V1997\RSCG97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upos\Contabilidad\Salvatella\Presupuesto%20simulador%20%202005%20Eureca%20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INVENTAR\INV12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mcortada\Desktop\UOC\FUOC%202015\Contracte%20Programa\Versi&#243;n%202\Andreu_JustificacioConveniProgramaDivisioCampus-Resta_2015_%20VERSI&#211;%20Ib_3005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3\TRESSORERIA\COMITE%2031-08-03\XARXA182\Mis%20documentos\GO_Mar&#231;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Gemma\AppData\Local\Temp\Dades%20lliurades%2010-04-15\BD%20global%20projectes%202015_1004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Gestio%20Pressupostaria\Pressupost\Pres02\Fitxers%20Reunions\Reuni&#243;%2025_02_02\IN3_2002_V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ga\Pressupostos\Eureca\Eureca%202002%20JUN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gherce\Downloads\C&#242;pia%20Model%20per%20revisi&#243;%2020151%20M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EHerreroD\Configuraci&#243;n%20local\Archivos%20temporales%20de%20Internet\Content.Outlook\C1FYRWV4\Inventari%202TLIDIA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mcortada\AppData\Local\Deloitte.DA4\Docs\Temp\5000024291\2308469377500000103\29100%20Revisi&#243;n%20Anal&#237;tica%20Final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2004\Pres%202004%20ofic.%20unica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Archivos%20temporales%20de%20Internet\OLK8282\PP_IN3_2001\Attualizzazione_dati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Archivos%20temporales%20de%20Internet\OLK8282\PP_IN3_2001\Attualizzazione_dati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Control%20Gesti&#243;\Calendaris\Gestio%20Pressupostaria\FUOC\Control%20de%20Gesti&#243;%202003\Centres%20Responsabilitat%20i%20LA\IGE%20-%20IN3\Tancament%20Abril%202003\PP_IN3_2001\Attualizzazione_dati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5\Tressoreria\XARXA182\Mis%20documentos\GO_Mar&#231;_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2\TRESSORERIA\XARXA182\Mis%20documentos\GO_Mar&#231;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04%2009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sto (i-s)(conta)2009"/>
      <sheetName val="ResumenMovActiv"/>
      <sheetName val="Cta.Participación"/>
      <sheetName val="Altas"/>
      <sheetName val="Prevision 2008"/>
      <sheetName val="I+D+i"/>
      <sheetName val="I+D+i (prv)"/>
      <sheetName val="I+D+i (REAL)"/>
      <sheetName val="I+D Anexo"/>
      <sheetName val="P&amp;G"/>
      <sheetName val="Partícipes"/>
      <sheetName val="BalanceSituación"/>
      <sheetName val="S.Saldos(3dgt)"/>
      <sheetName val="S.Saldos(9dgt)"/>
      <sheetName val="FP"/>
      <sheetName val="649"/>
      <sheetName val="180"/>
      <sheetName val="190"/>
      <sheetName val="193"/>
      <sheetName val="Ate Clientes"/>
      <sheetName val="Fras.emitidas"/>
      <sheetName val="Estadisticas"/>
      <sheetName val="P"/>
      <sheetName val="M"/>
      <sheetName val="CIAS"/>
      <sheetName val="CTX"/>
      <sheetName val="ASC"/>
      <sheetName val="Bancos s.s."/>
      <sheetName val="Bancos"/>
      <sheetName val="Insolvencias-2007"/>
      <sheetName val="Insolvencias-2008"/>
      <sheetName val="Insolvencias-2009"/>
      <sheetName val="Pri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5"/>
      <sheetName val="16"/>
      <sheetName val="20"/>
      <sheetName val="21"/>
      <sheetName val="22"/>
      <sheetName val="23"/>
      <sheetName val="24"/>
      <sheetName val="25"/>
      <sheetName val="28"/>
      <sheetName val="29"/>
      <sheetName val="30"/>
      <sheetName val="42"/>
      <sheetName val="47"/>
      <sheetName val="48"/>
      <sheetName val="51"/>
      <sheetName val="Citos"/>
      <sheetName val="USP"/>
      <sheetName val="CD"/>
      <sheetName val="Inforad"/>
      <sheetName val="Fras.Recib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1548316.1780999999</v>
          </cell>
          <cell r="C25">
            <v>1935052.3692000001</v>
          </cell>
          <cell r="H25">
            <v>3805038.9808</v>
          </cell>
          <cell r="I25">
            <v>3252619.5134680001</v>
          </cell>
          <cell r="N25">
            <v>5353355.16</v>
          </cell>
          <cell r="O25">
            <v>5187671.88</v>
          </cell>
        </row>
        <row r="33">
          <cell r="B33">
            <v>2082741.2981</v>
          </cell>
          <cell r="C33">
            <v>2417858.0392</v>
          </cell>
          <cell r="H33">
            <v>3979496.1208000001</v>
          </cell>
          <cell r="I33">
            <v>3403182.3434680006</v>
          </cell>
          <cell r="N33">
            <v>6062237.4188999999</v>
          </cell>
          <cell r="O33">
            <v>5821040.3826680006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_2_"/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>
        <row r="4">
          <cell r="Q4">
            <v>59.207765151515154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SCTEEXP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supost general"/>
      <sheetName val="Pressupost analitic"/>
      <sheetName val="Detall ingressos"/>
      <sheetName val="Ingressos EURECA"/>
      <sheetName val="Despeses"/>
      <sheetName val="Simulador"/>
      <sheetName val="desglòs plantilla"/>
      <sheetName val="Calcul_vacances2"/>
      <sheetName val="Graf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EEXPLOT"/>
      <sheetName val="TRERD"/>
      <sheetName val="TREOPLL"/>
      <sheetName val="REGALVEN"/>
      <sheetName val="CTEEXPOP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 Patronat"/>
      <sheetName val="METODOLOGIA _ CANVIS"/>
      <sheetName val="Inofrme"/>
      <sheetName val="Presentació 2015 VERSIÓ Ib"/>
      <sheetName val="Presentació 2015 Inicial"/>
      <sheetName val="Quadres"/>
      <sheetName val="Sheet5"/>
      <sheetName val="Extracom"/>
      <sheetName val="Detall MV 2015 per semestres"/>
      <sheetName val="DRIVERS"/>
      <sheetName val="DISCOV DESP PAPTRONAT 020316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ING Patronat"/>
      <sheetName val="Sheet3"/>
      <sheetName val="Sheet2"/>
      <sheetName val="Altr.desp 16 disc"/>
      <sheetName val="Resum altr.desp16"/>
      <sheetName val="DESP Patronat"/>
      <sheetName val="Sheet7"/>
      <sheetName val="Sheet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Sheet4"/>
      <sheetName val="RESUM RTAT GRANS CAIXES 2015_16"/>
      <sheetName val="Detall Disc IVA"/>
      <sheetName val="Resum àmbit-Driver"/>
    </sheetNames>
    <sheetDataSet>
      <sheetData sheetId="0"/>
      <sheetData sheetId="1"/>
      <sheetData sheetId="2"/>
      <sheetData sheetId="3">
        <row r="40">
          <cell r="D40">
            <v>0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 PROJECTES"/>
      <sheetName val="TD SEGUIMENT INGRÉS 2015"/>
      <sheetName val="TD ESTUDIS"/>
      <sheetName val="TD AiH"/>
      <sheetName val="TD CIC"/>
      <sheetName val="TD CS"/>
      <sheetName val="TD DCP"/>
      <sheetName val="TD EiE"/>
      <sheetName val="TD IMT"/>
      <sheetName val="TD PCE"/>
      <sheetName val="TD TRANS"/>
      <sheetName val="TD TANCAMENT T1"/>
      <sheetName val="TD MERITAMENT 2015"/>
      <sheetName val="TD MERITAMENT INTERANUAL"/>
      <sheetName val="TAULA 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</row>
        <row r="2">
          <cell r="A2">
            <v>0.9</v>
          </cell>
        </row>
        <row r="3">
          <cell r="A3">
            <v>0.75</v>
          </cell>
        </row>
        <row r="4">
          <cell r="A4">
            <v>0.5</v>
          </cell>
        </row>
        <row r="5">
          <cell r="A5">
            <v>0.25</v>
          </cell>
        </row>
        <row r="6">
          <cell r="A6">
            <v>0</v>
          </cell>
        </row>
        <row r="8">
          <cell r="A8" t="str">
            <v>Economia i empresa</v>
          </cell>
        </row>
        <row r="9">
          <cell r="A9" t="str">
            <v>Dret i c. política</v>
          </cell>
        </row>
        <row r="10">
          <cell r="A10" t="str">
            <v>Informàtica</v>
          </cell>
        </row>
        <row r="11">
          <cell r="A11" t="str">
            <v>Psicologia</v>
          </cell>
        </row>
        <row r="12">
          <cell r="A12" t="str">
            <v>Arts i humanitats</v>
          </cell>
        </row>
        <row r="13">
          <cell r="A13" t="str">
            <v>Salut</v>
          </cell>
        </row>
        <row r="14">
          <cell r="A14" t="str">
            <v>C. Informació i com</v>
          </cell>
        </row>
        <row r="15">
          <cell r="A15" t="str">
            <v>EiE + Informàtica</v>
          </cell>
        </row>
        <row r="16">
          <cell r="A16" t="str">
            <v>EiE + C. Informació</v>
          </cell>
        </row>
        <row r="17">
          <cell r="A17" t="str">
            <v>Dret + Arts i hum</v>
          </cell>
        </row>
        <row r="18">
          <cell r="A18" t="str">
            <v>IMT + C. Informació</v>
          </cell>
        </row>
        <row r="19">
          <cell r="A19" t="str">
            <v>Transversals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>
        <row r="5">
          <cell r="G5">
            <v>166.386</v>
          </cell>
        </row>
        <row r="139">
          <cell r="E139">
            <v>0.65</v>
          </cell>
        </row>
      </sheetData>
      <sheetData sheetId="7" refreshError="1">
        <row r="118">
          <cell r="D118">
            <v>0.7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TOTAL"/>
      <sheetName val="Hoja1"/>
    </sheetNames>
    <sheetDataSet>
      <sheetData sheetId="0">
        <row r="28">
          <cell r="B28">
            <v>1260015.6680970755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 x programa"/>
      <sheetName val="Camps"/>
      <sheetName val="TD dades girades"/>
      <sheetName val="BBDD"/>
      <sheetName val="Comprovació"/>
      <sheetName val="Càlculs"/>
      <sheetName val="TD revisió"/>
      <sheetName val="Matrícula AiH"/>
      <sheetName val="Marge directe AiH"/>
      <sheetName val="Revisió 20151 I"/>
      <sheetName val="Revisió 20151 II"/>
      <sheetName val="MN i % 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CC de la Informació i de la Comunicació</v>
          </cell>
        </row>
        <row r="4">
          <cell r="A4" t="str">
            <v>ESTUDI</v>
          </cell>
        </row>
        <row r="5">
          <cell r="A5" t="str">
            <v>CC de la Informació i de la Comunicació</v>
          </cell>
        </row>
        <row r="6">
          <cell r="A6" t="str">
            <v>CC de la Informació i de la Comunicació</v>
          </cell>
        </row>
        <row r="7">
          <cell r="A7" t="str">
            <v>CC de la Informació i de la Comunicació</v>
          </cell>
        </row>
        <row r="8">
          <cell r="A8" t="str">
            <v>CC de la Informació i de la Comunicació</v>
          </cell>
        </row>
        <row r="9">
          <cell r="A9" t="str">
            <v>CC de la Informació i de la Comunicació</v>
          </cell>
        </row>
        <row r="10">
          <cell r="A10" t="str">
            <v>CC de la Informació i de la Comunicació</v>
          </cell>
        </row>
        <row r="11">
          <cell r="A11" t="str">
            <v>CC de la Informació i de la Comunicació</v>
          </cell>
        </row>
        <row r="12">
          <cell r="A12" t="str">
            <v>CC de la Informació i de la Comunicació</v>
          </cell>
        </row>
        <row r="13">
          <cell r="A13" t="str">
            <v>CC de la Informació i de la Comunicació</v>
          </cell>
        </row>
        <row r="14">
          <cell r="A14" t="str">
            <v>CC de la Informació i de la Comunicació</v>
          </cell>
        </row>
        <row r="15">
          <cell r="A15" t="str">
            <v>CC de la Informació i de la Comunicació</v>
          </cell>
        </row>
        <row r="16">
          <cell r="A16" t="str">
            <v>CC de la Informació i de la Comunicació</v>
          </cell>
        </row>
        <row r="17">
          <cell r="A17" t="str">
            <v>CC de la Informació i de la Comunicació</v>
          </cell>
        </row>
        <row r="18">
          <cell r="A18" t="str">
            <v>CC de la Informació i de la Comunicació</v>
          </cell>
        </row>
        <row r="19">
          <cell r="A19" t="str">
            <v>CC de la Informació i de la Comunicació</v>
          </cell>
        </row>
        <row r="20">
          <cell r="A20" t="str">
            <v>CC de la Informació i de la Comunicació</v>
          </cell>
        </row>
        <row r="21">
          <cell r="A21" t="str">
            <v>CC de la Informació i de la Comunicació</v>
          </cell>
        </row>
        <row r="22">
          <cell r="A22" t="str">
            <v>CC de la Informació i de la Comunicació</v>
          </cell>
        </row>
        <row r="23">
          <cell r="A23" t="str">
            <v>CC de la Informació i de la Comunicació</v>
          </cell>
        </row>
        <row r="24">
          <cell r="A24" t="str">
            <v>CC de la Informació i de la Comunicació</v>
          </cell>
        </row>
        <row r="25">
          <cell r="A25" t="str">
            <v>CC de la Informació i de la Comunicació</v>
          </cell>
        </row>
        <row r="26">
          <cell r="A26" t="str">
            <v>CC de la Informació i de la Comunicació</v>
          </cell>
        </row>
        <row r="27">
          <cell r="A27" t="str">
            <v>CC de la Informació i de la Comunicació</v>
          </cell>
        </row>
        <row r="28">
          <cell r="A28" t="str">
            <v>CC de la Informació i de la Comunicació</v>
          </cell>
        </row>
        <row r="29">
          <cell r="A29" t="str">
            <v>CC de la Informació i de la Comunicació</v>
          </cell>
        </row>
        <row r="30">
          <cell r="A30" t="str">
            <v>CC de la Informació i de la Comunicació</v>
          </cell>
        </row>
        <row r="31">
          <cell r="A31" t="str">
            <v>CC de la Informació i de la Comunicació</v>
          </cell>
        </row>
        <row r="32">
          <cell r="A32" t="str">
            <v>CC de la Informació i de la Comunicació</v>
          </cell>
        </row>
      </sheetData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Balanç Situació 2016"/>
      <sheetName val="Notas Balance 31.12.2016"/>
      <sheetName val="Detalle Inmov Material"/>
      <sheetName val="SyS Comparativo (2)"/>
      <sheetName val="PL"/>
      <sheetName val="Notas PL 31.12.16"/>
      <sheetName val="resum"/>
      <sheetName val="Reexpresión"/>
      <sheetName val="PiG 2016"/>
      <sheetName val="Notas PL 30.09.16"/>
      <sheetName val="BalançSetEUROS"/>
      <sheetName val="Notas Balance 30.09.2016"/>
      <sheetName val="PL Sept 16-15"/>
      <sheetName val="Partners"/>
      <sheetName val="Notas PL 31.12.15"/>
      <sheetName val="Notas Balance 31.12.2015"/>
    </sheetNames>
    <sheetDataSet>
      <sheetData sheetId="0"/>
      <sheetData sheetId="1"/>
      <sheetData sheetId="2"/>
      <sheetData sheetId="3"/>
      <sheetData sheetId="4">
        <row r="7">
          <cell r="E7">
            <v>100000</v>
          </cell>
          <cell r="F7" t="str">
            <v>DOTACIO FUNDACIONAL</v>
          </cell>
          <cell r="G7">
            <v>-189038.93</v>
          </cell>
        </row>
        <row r="8">
          <cell r="E8">
            <v>120001</v>
          </cell>
          <cell r="F8" t="str">
            <v>ROMANENT EXTRAORDINA</v>
          </cell>
          <cell r="G8">
            <v>-550198.13</v>
          </cell>
        </row>
        <row r="9">
          <cell r="E9">
            <v>124000</v>
          </cell>
          <cell r="F9" t="str">
            <v>EXCEDENTS PENDENTS A</v>
          </cell>
          <cell r="G9">
            <v>-2872853.2</v>
          </cell>
        </row>
        <row r="10">
          <cell r="E10">
            <v>130100</v>
          </cell>
          <cell r="F10" t="str">
            <v>FINANÇAMENT INV PUBL</v>
          </cell>
          <cell r="G10">
            <v>-130726889.48</v>
          </cell>
        </row>
        <row r="11">
          <cell r="E11">
            <v>130800</v>
          </cell>
          <cell r="F11" t="str">
            <v>AMORT. ACUM. SUBV K</v>
          </cell>
          <cell r="G11">
            <v>107412886.93000001</v>
          </cell>
        </row>
        <row r="12">
          <cell r="E12">
            <v>131080</v>
          </cell>
          <cell r="F12" t="str">
            <v>FINANÇAMENT INV PRIV</v>
          </cell>
          <cell r="G12">
            <v>-13597.06</v>
          </cell>
        </row>
        <row r="13">
          <cell r="E13">
            <v>132000</v>
          </cell>
          <cell r="F13" t="str">
            <v>ALT SUBV I  DONACION</v>
          </cell>
          <cell r="G13">
            <v>-255205.21</v>
          </cell>
        </row>
        <row r="14">
          <cell r="E14">
            <v>133080</v>
          </cell>
          <cell r="F14" t="str">
            <v>AJUST. VALORACIÓ ACT</v>
          </cell>
          <cell r="G14">
            <v>1756.0900000000001</v>
          </cell>
        </row>
        <row r="15">
          <cell r="E15">
            <v>148000</v>
          </cell>
          <cell r="F15" t="str">
            <v>ALTRES PROVISIONS PE</v>
          </cell>
          <cell r="G15">
            <v>-131559.93</v>
          </cell>
        </row>
        <row r="16">
          <cell r="E16">
            <v>170910</v>
          </cell>
          <cell r="F16" t="str">
            <v>CDIT CAIXA 13685</v>
          </cell>
          <cell r="G16">
            <v>0</v>
          </cell>
        </row>
        <row r="17">
          <cell r="E17">
            <v>170911</v>
          </cell>
          <cell r="F17" t="str">
            <v>CDIT CAIXA 13685_AP</v>
          </cell>
          <cell r="G17">
            <v>0</v>
          </cell>
        </row>
        <row r="18">
          <cell r="E18">
            <v>170912</v>
          </cell>
          <cell r="F18" t="str">
            <v>CDIT CAIXA 13685_AR_</v>
          </cell>
          <cell r="G18">
            <v>0</v>
          </cell>
        </row>
        <row r="19">
          <cell r="E19">
            <v>170913</v>
          </cell>
          <cell r="F19" t="str">
            <v>CDIT CAIXA 13685_AR_</v>
          </cell>
          <cell r="G19">
            <v>0</v>
          </cell>
        </row>
        <row r="20">
          <cell r="E20">
            <v>170980</v>
          </cell>
          <cell r="F20" t="str">
            <v>CDIT BSCH 69587</v>
          </cell>
          <cell r="G20">
            <v>0</v>
          </cell>
        </row>
        <row r="21">
          <cell r="E21">
            <v>170981</v>
          </cell>
          <cell r="F21" t="str">
            <v>CDIT BSCH 69587_AP</v>
          </cell>
          <cell r="G21">
            <v>0</v>
          </cell>
        </row>
        <row r="22">
          <cell r="E22">
            <v>170982</v>
          </cell>
          <cell r="F22" t="str">
            <v>CDIT BSCH 69587_AR_C</v>
          </cell>
          <cell r="G22">
            <v>0</v>
          </cell>
        </row>
        <row r="23">
          <cell r="E23">
            <v>170983</v>
          </cell>
          <cell r="F23" t="str">
            <v>CDIT BSCH 69587_AR_A</v>
          </cell>
          <cell r="G23">
            <v>0</v>
          </cell>
        </row>
        <row r="24">
          <cell r="E24">
            <v>170990</v>
          </cell>
          <cell r="F24" t="str">
            <v>CDIT CAIXA 40108</v>
          </cell>
          <cell r="G24">
            <v>0</v>
          </cell>
        </row>
        <row r="25">
          <cell r="E25">
            <v>170993</v>
          </cell>
          <cell r="F25" t="str">
            <v>CDIT CAIXA 40108_AR_</v>
          </cell>
          <cell r="G25">
            <v>0</v>
          </cell>
        </row>
        <row r="26">
          <cell r="E26">
            <v>171004</v>
          </cell>
          <cell r="F26" t="str">
            <v>DEUTES LL/T MCIT_PFO</v>
          </cell>
          <cell r="G26">
            <v>-957682.49</v>
          </cell>
        </row>
        <row r="27">
          <cell r="E27">
            <v>171005</v>
          </cell>
          <cell r="F27" t="str">
            <v>DEUTES LL/T ALQUIMIA</v>
          </cell>
          <cell r="G27">
            <v>-336642.64</v>
          </cell>
        </row>
        <row r="28">
          <cell r="E28">
            <v>171006</v>
          </cell>
          <cell r="F28" t="str">
            <v>DEUTE LL/T DEFTSI</v>
          </cell>
          <cell r="G28">
            <v>-72974.62</v>
          </cell>
        </row>
        <row r="29">
          <cell r="E29">
            <v>172000</v>
          </cell>
          <cell r="F29" t="str">
            <v>DEUTES LL/T TRANSF S</v>
          </cell>
          <cell r="G29">
            <v>-5025162.4200000018</v>
          </cell>
        </row>
        <row r="30">
          <cell r="E30">
            <v>202081</v>
          </cell>
          <cell r="F30" t="str">
            <v>CONCESSIONS ADMINIST</v>
          </cell>
          <cell r="G30">
            <v>17834582.359999999</v>
          </cell>
        </row>
        <row r="31">
          <cell r="E31">
            <v>203080</v>
          </cell>
          <cell r="F31" t="str">
            <v>PROP  INTELECTUAL CO</v>
          </cell>
          <cell r="G31">
            <v>0</v>
          </cell>
        </row>
        <row r="32">
          <cell r="E32">
            <v>203081</v>
          </cell>
          <cell r="F32" t="str">
            <v>PROP INTELECTUAL ACT</v>
          </cell>
          <cell r="G32">
            <v>190135.21000000002</v>
          </cell>
        </row>
        <row r="33">
          <cell r="E33">
            <v>203082</v>
          </cell>
          <cell r="F33" t="str">
            <v>PROP  INTELECTUAL FA</v>
          </cell>
          <cell r="G33">
            <v>28583.98</v>
          </cell>
        </row>
        <row r="34">
          <cell r="E34">
            <v>204081</v>
          </cell>
          <cell r="F34" t="str">
            <v>FONS DE COMERÇ ACTIU</v>
          </cell>
          <cell r="G34">
            <v>13400000</v>
          </cell>
        </row>
        <row r="35">
          <cell r="E35">
            <v>206080</v>
          </cell>
          <cell r="F35" t="str">
            <v>APL INFORMATI COMP</v>
          </cell>
          <cell r="G35">
            <v>0</v>
          </cell>
        </row>
        <row r="36">
          <cell r="E36">
            <v>206081</v>
          </cell>
          <cell r="F36" t="str">
            <v>APL INFORMATI ACTIU</v>
          </cell>
          <cell r="G36">
            <v>18034543.410000004</v>
          </cell>
        </row>
        <row r="37">
          <cell r="E37">
            <v>206082</v>
          </cell>
          <cell r="F37" t="str">
            <v>APL INFORMATI FA</v>
          </cell>
          <cell r="G37">
            <v>2683340.8500000006</v>
          </cell>
        </row>
        <row r="38">
          <cell r="E38">
            <v>207080</v>
          </cell>
          <cell r="F38" t="str">
            <v>MAT DIDACTICS COMP</v>
          </cell>
          <cell r="G38">
            <v>0</v>
          </cell>
        </row>
        <row r="39">
          <cell r="E39">
            <v>207081</v>
          </cell>
          <cell r="F39" t="str">
            <v>MAT DIDACTICS ACTIU</v>
          </cell>
          <cell r="G39">
            <v>25741793.229999993</v>
          </cell>
        </row>
        <row r="40">
          <cell r="E40">
            <v>207082</v>
          </cell>
          <cell r="F40" t="str">
            <v>MAT DIDACTICS FA</v>
          </cell>
          <cell r="G40">
            <v>2791476.6800000006</v>
          </cell>
        </row>
        <row r="41">
          <cell r="E41">
            <v>208081</v>
          </cell>
          <cell r="F41" t="str">
            <v>ALT IMM IMMAT ACTIU</v>
          </cell>
          <cell r="G41">
            <v>1091942.5000000002</v>
          </cell>
        </row>
        <row r="42">
          <cell r="E42">
            <v>208082</v>
          </cell>
          <cell r="F42" t="str">
            <v>ALT IMM IMMAT FA</v>
          </cell>
          <cell r="G42">
            <v>57434.879999999997</v>
          </cell>
        </row>
        <row r="43">
          <cell r="E43">
            <v>211081</v>
          </cell>
          <cell r="F43" t="str">
            <v>CONSTRUCCIONS ACTIU</v>
          </cell>
          <cell r="G43">
            <v>9637680.0000000019</v>
          </cell>
        </row>
        <row r="44">
          <cell r="E44">
            <v>212081</v>
          </cell>
          <cell r="F44" t="str">
            <v>INSTAL TECN ACTIU</v>
          </cell>
          <cell r="G44">
            <v>2501858.6500000013</v>
          </cell>
        </row>
        <row r="45">
          <cell r="E45">
            <v>212082</v>
          </cell>
          <cell r="F45" t="str">
            <v>INSTAL TECN FA</v>
          </cell>
          <cell r="G45">
            <v>380715.82</v>
          </cell>
        </row>
        <row r="46">
          <cell r="E46">
            <v>215081</v>
          </cell>
          <cell r="F46" t="str">
            <v>MOB EQUIP OFIC ACTIU</v>
          </cell>
          <cell r="G46">
            <v>3728325.5900000017</v>
          </cell>
        </row>
        <row r="47">
          <cell r="E47">
            <v>215082</v>
          </cell>
          <cell r="F47" t="str">
            <v>MOB EQUIP OFIC FA</v>
          </cell>
          <cell r="G47">
            <v>156880.80999999997</v>
          </cell>
        </row>
        <row r="48">
          <cell r="E48">
            <v>216080</v>
          </cell>
          <cell r="F48" t="str">
            <v>EQUIP I INST INF COM</v>
          </cell>
          <cell r="G48">
            <v>0</v>
          </cell>
        </row>
        <row r="49">
          <cell r="E49">
            <v>216081</v>
          </cell>
          <cell r="F49" t="str">
            <v>EQUIP I INST INF ACT</v>
          </cell>
          <cell r="G49">
            <v>10678589.950000001</v>
          </cell>
        </row>
        <row r="50">
          <cell r="E50">
            <v>216082</v>
          </cell>
          <cell r="F50" t="str">
            <v>EQUIP I INST INF FA</v>
          </cell>
          <cell r="G50">
            <v>540218.27</v>
          </cell>
        </row>
        <row r="51">
          <cell r="E51">
            <v>217081</v>
          </cell>
          <cell r="F51" t="str">
            <v>ELEM TRANSPORT ACTIU</v>
          </cell>
          <cell r="G51">
            <v>17054.14</v>
          </cell>
        </row>
        <row r="52">
          <cell r="E52">
            <v>218080</v>
          </cell>
          <cell r="F52" t="str">
            <v>ALTRE IMM MAT COMP</v>
          </cell>
          <cell r="G52">
            <v>0</v>
          </cell>
        </row>
        <row r="53">
          <cell r="E53">
            <v>218081</v>
          </cell>
          <cell r="F53" t="str">
            <v>ALTRE IMM MAT ACTIU</v>
          </cell>
          <cell r="G53">
            <v>4016047.6200000015</v>
          </cell>
        </row>
        <row r="54">
          <cell r="E54">
            <v>218082</v>
          </cell>
          <cell r="F54" t="str">
            <v>ALTRE IMM MAT FA</v>
          </cell>
          <cell r="G54">
            <v>108874.8</v>
          </cell>
        </row>
        <row r="55">
          <cell r="E55">
            <v>240300</v>
          </cell>
          <cell r="F55" t="str">
            <v>PART LL/T EMPRESES G</v>
          </cell>
          <cell r="G55">
            <v>3443865.13</v>
          </cell>
        </row>
        <row r="56">
          <cell r="E56">
            <v>240500</v>
          </cell>
          <cell r="F56" t="str">
            <v>PART LL/T EMPRESES V</v>
          </cell>
          <cell r="G56">
            <v>1022.19</v>
          </cell>
        </row>
        <row r="57">
          <cell r="E57">
            <v>250001</v>
          </cell>
          <cell r="F57" t="str">
            <v>FONS INVERSIÓ</v>
          </cell>
          <cell r="G57">
            <v>0</v>
          </cell>
        </row>
        <row r="58">
          <cell r="E58">
            <v>250080</v>
          </cell>
          <cell r="F58" t="str">
            <v>INV FINANC LL/T EN I</v>
          </cell>
          <cell r="G58">
            <v>83720</v>
          </cell>
        </row>
        <row r="59">
          <cell r="E59">
            <v>252000</v>
          </cell>
          <cell r="F59" t="str">
            <v>CREDITS A LL/T</v>
          </cell>
          <cell r="G59">
            <v>5025162.4200000018</v>
          </cell>
        </row>
        <row r="60">
          <cell r="E60">
            <v>260000</v>
          </cell>
          <cell r="F60" t="str">
            <v>FIAN CONST A LL/T</v>
          </cell>
          <cell r="G60">
            <v>391000.5</v>
          </cell>
        </row>
        <row r="61">
          <cell r="E61">
            <v>280280</v>
          </cell>
          <cell r="F61" t="str">
            <v>A A CONCES ADMVA</v>
          </cell>
          <cell r="G61">
            <v>-9718387.5999999996</v>
          </cell>
        </row>
        <row r="62">
          <cell r="E62">
            <v>280380</v>
          </cell>
          <cell r="F62" t="str">
            <v>A A  PROPIETAT INDUS</v>
          </cell>
          <cell r="G62">
            <v>-149533.6</v>
          </cell>
        </row>
        <row r="63">
          <cell r="E63">
            <v>280480</v>
          </cell>
          <cell r="F63" t="str">
            <v>A A FONS DE COMERÇ</v>
          </cell>
          <cell r="G63">
            <v>-12785986.300000001</v>
          </cell>
        </row>
        <row r="64">
          <cell r="E64">
            <v>280680</v>
          </cell>
          <cell r="F64" t="str">
            <v>A A  APLIC INFORMAT</v>
          </cell>
          <cell r="G64">
            <v>-15783553.029999999</v>
          </cell>
        </row>
        <row r="65">
          <cell r="E65">
            <v>280780</v>
          </cell>
          <cell r="F65" t="str">
            <v>A A  MAT DIDACTICS</v>
          </cell>
          <cell r="G65">
            <v>-22153591.109999999</v>
          </cell>
        </row>
        <row r="66">
          <cell r="E66">
            <v>280880</v>
          </cell>
          <cell r="F66" t="str">
            <v>A A  ALTRE IMMOB  IM</v>
          </cell>
          <cell r="G66">
            <v>-1077991.1200000001</v>
          </cell>
        </row>
        <row r="67">
          <cell r="E67">
            <v>281180</v>
          </cell>
          <cell r="F67" t="str">
            <v>A A  OBRES I CONSTRU</v>
          </cell>
          <cell r="G67">
            <v>-8546882.0700000003</v>
          </cell>
        </row>
        <row r="68">
          <cell r="E68">
            <v>281280</v>
          </cell>
          <cell r="F68" t="str">
            <v>A A INSTAL. TECNIQUE</v>
          </cell>
          <cell r="G68">
            <v>-1751157.52</v>
          </cell>
        </row>
        <row r="69">
          <cell r="E69">
            <v>281580</v>
          </cell>
          <cell r="F69" t="str">
            <v>A A  MOB  I EQUIP  O</v>
          </cell>
          <cell r="G69">
            <v>-3496652.73</v>
          </cell>
        </row>
        <row r="70">
          <cell r="E70">
            <v>281680</v>
          </cell>
          <cell r="F70" t="str">
            <v>A A  EQUIP  I INSTAL</v>
          </cell>
          <cell r="G70">
            <v>-9429493.5999999996</v>
          </cell>
        </row>
        <row r="71">
          <cell r="E71">
            <v>281780</v>
          </cell>
          <cell r="F71" t="str">
            <v>A A  ELEM  DE TRANS</v>
          </cell>
          <cell r="G71">
            <v>-17054.14</v>
          </cell>
        </row>
        <row r="72">
          <cell r="E72">
            <v>281880</v>
          </cell>
          <cell r="F72" t="str">
            <v>A A  ALTRE IMM MAT</v>
          </cell>
          <cell r="G72">
            <v>-3889390.21</v>
          </cell>
        </row>
        <row r="73">
          <cell r="E73">
            <v>297080</v>
          </cell>
          <cell r="F73" t="str">
            <v>DETERIOR VALOR PARTI</v>
          </cell>
          <cell r="G73">
            <v>-83720</v>
          </cell>
        </row>
        <row r="74">
          <cell r="E74">
            <v>300000</v>
          </cell>
          <cell r="F74" t="str">
            <v>EXISTEN MERCADERIES</v>
          </cell>
          <cell r="G74">
            <v>555305.94000000006</v>
          </cell>
        </row>
        <row r="75">
          <cell r="E75">
            <v>390080</v>
          </cell>
          <cell r="F75" t="str">
            <v>DETERIOR VALOR EXIST</v>
          </cell>
          <cell r="G75">
            <v>-35473.620000000003</v>
          </cell>
        </row>
        <row r="76">
          <cell r="E76">
            <v>400000</v>
          </cell>
          <cell r="F76" t="str">
            <v>PROVEÏDORS (EUROS)</v>
          </cell>
          <cell r="G76">
            <v>-5606872.7199999997</v>
          </cell>
        </row>
        <row r="77">
          <cell r="E77">
            <v>400001</v>
          </cell>
          <cell r="F77" t="str">
            <v>PROV PUOC</v>
          </cell>
          <cell r="G77">
            <v>191.53</v>
          </cell>
        </row>
        <row r="78">
          <cell r="E78">
            <v>400400</v>
          </cell>
          <cell r="F78" t="str">
            <v>PROVEÏDORS (ME)</v>
          </cell>
          <cell r="G78">
            <v>0.02</v>
          </cell>
        </row>
        <row r="79">
          <cell r="E79">
            <v>400810</v>
          </cell>
          <cell r="F79" t="str">
            <v>FACT PCF TINET/TABAL</v>
          </cell>
          <cell r="G79">
            <v>-320.42</v>
          </cell>
        </row>
        <row r="80">
          <cell r="E80">
            <v>400811</v>
          </cell>
          <cell r="F80" t="str">
            <v>FACT PCF XUMETS/XISC</v>
          </cell>
          <cell r="G80">
            <v>267</v>
          </cell>
        </row>
        <row r="81">
          <cell r="E81">
            <v>400814</v>
          </cell>
          <cell r="F81" t="str">
            <v>FACT PCF RODA DE TER</v>
          </cell>
          <cell r="G81">
            <v>618.84</v>
          </cell>
        </row>
        <row r="82">
          <cell r="E82">
            <v>400845</v>
          </cell>
          <cell r="F82" t="str">
            <v>FACT PCF SODEXHO</v>
          </cell>
          <cell r="G82">
            <v>-2605.96</v>
          </cell>
        </row>
        <row r="83">
          <cell r="E83">
            <v>400846</v>
          </cell>
          <cell r="F83" t="str">
            <v>FACT PCF LA MASOVERA</v>
          </cell>
          <cell r="G83">
            <v>351.61</v>
          </cell>
        </row>
        <row r="84">
          <cell r="E84">
            <v>400847</v>
          </cell>
          <cell r="F84" t="str">
            <v>FACT PCF RENTING SAN</v>
          </cell>
          <cell r="G84">
            <v>-592.76</v>
          </cell>
        </row>
        <row r="85">
          <cell r="E85">
            <v>400848</v>
          </cell>
          <cell r="F85" t="str">
            <v>FACT PCF ÀGORA</v>
          </cell>
          <cell r="G85">
            <v>-308</v>
          </cell>
        </row>
        <row r="86">
          <cell r="E86">
            <v>400851</v>
          </cell>
          <cell r="F86" t="str">
            <v>FACT PCF AJUNTAMENT</v>
          </cell>
          <cell r="G86">
            <v>-141.44</v>
          </cell>
        </row>
        <row r="87">
          <cell r="E87">
            <v>400854</v>
          </cell>
          <cell r="F87" t="str">
            <v>FACT PCF T. TRANSPOR</v>
          </cell>
          <cell r="G87">
            <v>80</v>
          </cell>
        </row>
        <row r="88">
          <cell r="E88">
            <v>400859</v>
          </cell>
          <cell r="F88" t="str">
            <v>FACT PCF M. CLARA FO</v>
          </cell>
          <cell r="G88">
            <v>0</v>
          </cell>
        </row>
        <row r="89">
          <cell r="E89">
            <v>400861</v>
          </cell>
          <cell r="F89" t="str">
            <v>FACT PCF EL GUIRIGAL</v>
          </cell>
          <cell r="G89">
            <v>-214.25</v>
          </cell>
        </row>
        <row r="90">
          <cell r="E90">
            <v>400863</v>
          </cell>
          <cell r="F90" t="str">
            <v>FACT PCF EL SUCRE</v>
          </cell>
          <cell r="G90">
            <v>198</v>
          </cell>
        </row>
        <row r="91">
          <cell r="E91">
            <v>400865</v>
          </cell>
          <cell r="F91" t="str">
            <v>FACT PCF GARABATOS</v>
          </cell>
          <cell r="G91">
            <v>1</v>
          </cell>
        </row>
        <row r="92">
          <cell r="E92">
            <v>400866</v>
          </cell>
          <cell r="F92" t="str">
            <v>FACT PCF ELS PATUFET</v>
          </cell>
          <cell r="G92">
            <v>336.9</v>
          </cell>
        </row>
        <row r="93">
          <cell r="E93">
            <v>400867</v>
          </cell>
          <cell r="F93" t="str">
            <v>FACT PCF EL MOLINET</v>
          </cell>
          <cell r="G93">
            <v>-145</v>
          </cell>
        </row>
        <row r="94">
          <cell r="E94">
            <v>400868</v>
          </cell>
          <cell r="F94" t="str">
            <v>FACT PCF EL GAVOT</v>
          </cell>
          <cell r="G94">
            <v>0</v>
          </cell>
        </row>
        <row r="95">
          <cell r="E95">
            <v>400871</v>
          </cell>
          <cell r="F95" t="str">
            <v>PCF MATRÍCULA UOC</v>
          </cell>
          <cell r="G95">
            <v>852.17</v>
          </cell>
        </row>
        <row r="96">
          <cell r="E96">
            <v>400910</v>
          </cell>
          <cell r="F96" t="str">
            <v>FACT PEND REB COMAND</v>
          </cell>
          <cell r="G96">
            <v>-2962497.02</v>
          </cell>
        </row>
        <row r="97">
          <cell r="E97">
            <v>400915</v>
          </cell>
          <cell r="F97" t="str">
            <v>PROV FACT PDT REBRE</v>
          </cell>
          <cell r="G97">
            <v>-113601.97</v>
          </cell>
        </row>
        <row r="98">
          <cell r="E98">
            <v>400920</v>
          </cell>
          <cell r="F98" t="str">
            <v>PREVISIONS MANUALS F</v>
          </cell>
          <cell r="G98">
            <v>-651833.34</v>
          </cell>
        </row>
        <row r="99">
          <cell r="E99">
            <v>400921</v>
          </cell>
          <cell r="F99" t="str">
            <v>PREV BEQUES EQUITAT</v>
          </cell>
          <cell r="G99">
            <v>-158074.79</v>
          </cell>
        </row>
        <row r="100">
          <cell r="E100">
            <v>400922</v>
          </cell>
          <cell r="F100" t="str">
            <v>PROV FACT ABO PDTES</v>
          </cell>
          <cell r="G100">
            <v>-0.01</v>
          </cell>
        </row>
        <row r="101">
          <cell r="E101">
            <v>400926</v>
          </cell>
          <cell r="F101" t="str">
            <v>PROV FACT CONSULTORI</v>
          </cell>
          <cell r="G101">
            <v>-6587823.7599999998</v>
          </cell>
        </row>
        <row r="102">
          <cell r="E102">
            <v>400927</v>
          </cell>
          <cell r="F102" t="str">
            <v>PROV FACT LOGISTICA</v>
          </cell>
          <cell r="G102">
            <v>-3030.32</v>
          </cell>
        </row>
        <row r="103">
          <cell r="E103">
            <v>400929</v>
          </cell>
          <cell r="F103" t="str">
            <v>PROV FACT TUTORIA TH</v>
          </cell>
          <cell r="G103">
            <v>-409026.53</v>
          </cell>
        </row>
        <row r="104">
          <cell r="E104">
            <v>400950</v>
          </cell>
          <cell r="F104" t="str">
            <v>FACT ARVAL</v>
          </cell>
          <cell r="G104">
            <v>10624.52</v>
          </cell>
        </row>
        <row r="105">
          <cell r="E105">
            <v>400952</v>
          </cell>
          <cell r="F105" t="str">
            <v>FACT QUITXALLA/EL LL</v>
          </cell>
          <cell r="G105">
            <v>160</v>
          </cell>
        </row>
        <row r="106">
          <cell r="E106">
            <v>400953</v>
          </cell>
          <cell r="F106" t="str">
            <v>FACT WINTERTHUR</v>
          </cell>
          <cell r="G106">
            <v>710.39</v>
          </cell>
        </row>
        <row r="107">
          <cell r="E107">
            <v>400957</v>
          </cell>
          <cell r="F107" t="str">
            <v>FACT TIC-TAC CARMEN</v>
          </cell>
          <cell r="G107">
            <v>-21.8</v>
          </cell>
        </row>
        <row r="108">
          <cell r="E108">
            <v>400960</v>
          </cell>
          <cell r="F108" t="str">
            <v>FACT PENDENTS PCF</v>
          </cell>
          <cell r="G108">
            <v>-1601.96</v>
          </cell>
        </row>
        <row r="109">
          <cell r="E109">
            <v>400963</v>
          </cell>
          <cell r="F109" t="str">
            <v>FACT PCF AS. SANITAR</v>
          </cell>
          <cell r="G109">
            <v>2063.4299999999998</v>
          </cell>
        </row>
        <row r="110">
          <cell r="E110">
            <v>400964</v>
          </cell>
          <cell r="F110" t="str">
            <v>FACT PCF SANITAS</v>
          </cell>
          <cell r="G110">
            <v>320.08999999999997</v>
          </cell>
        </row>
        <row r="111">
          <cell r="E111">
            <v>400966</v>
          </cell>
          <cell r="F111" t="str">
            <v>FACT PCF BBVA/CAIXA</v>
          </cell>
          <cell r="G111">
            <v>-10707.13</v>
          </cell>
        </row>
        <row r="112">
          <cell r="E112">
            <v>400970</v>
          </cell>
          <cell r="F112" t="str">
            <v>FACT PCF ADESLAS</v>
          </cell>
          <cell r="G112">
            <v>-8358.43</v>
          </cell>
        </row>
        <row r="113">
          <cell r="E113">
            <v>400976</v>
          </cell>
          <cell r="F113" t="str">
            <v>FACT PCF AJUTS ADQ O</v>
          </cell>
          <cell r="G113">
            <v>1145.95</v>
          </cell>
        </row>
        <row r="114">
          <cell r="E114">
            <v>400977</v>
          </cell>
          <cell r="F114" t="str">
            <v>FACT PCF ING CAR LEA</v>
          </cell>
          <cell r="G114">
            <v>881.01</v>
          </cell>
        </row>
        <row r="115">
          <cell r="E115">
            <v>400991</v>
          </cell>
          <cell r="F115" t="str">
            <v>FACT PCF VIDACAIXA</v>
          </cell>
          <cell r="G115">
            <v>4933.8599999999997</v>
          </cell>
        </row>
        <row r="116">
          <cell r="E116">
            <v>400996</v>
          </cell>
          <cell r="F116" t="str">
            <v>FACT PCF CAN SERRA/S</v>
          </cell>
          <cell r="G116">
            <v>-165</v>
          </cell>
        </row>
        <row r="117">
          <cell r="E117">
            <v>400999</v>
          </cell>
          <cell r="F117" t="str">
            <v>FACT PCF LLOGUERS</v>
          </cell>
          <cell r="G117">
            <v>924.31</v>
          </cell>
        </row>
        <row r="118">
          <cell r="E118">
            <v>402000</v>
          </cell>
          <cell r="F118" t="str">
            <v>PROV ENT GRUP PTA</v>
          </cell>
          <cell r="G118">
            <v>-1206031.69</v>
          </cell>
        </row>
        <row r="119">
          <cell r="E119">
            <v>407000</v>
          </cell>
          <cell r="F119" t="str">
            <v>ACOMPTES A PROV</v>
          </cell>
          <cell r="G119">
            <v>130214.76</v>
          </cell>
        </row>
        <row r="120">
          <cell r="E120">
            <v>415000</v>
          </cell>
          <cell r="F120" t="str">
            <v>VISA FUOC</v>
          </cell>
          <cell r="G120">
            <v>-943.83</v>
          </cell>
        </row>
        <row r="121">
          <cell r="E121">
            <v>415003</v>
          </cell>
          <cell r="F121" t="str">
            <v>VISA JMO</v>
          </cell>
          <cell r="G121">
            <v>3166.75</v>
          </cell>
        </row>
        <row r="122">
          <cell r="E122">
            <v>415008</v>
          </cell>
          <cell r="F122" t="str">
            <v>VISA ACM</v>
          </cell>
          <cell r="G122">
            <v>0</v>
          </cell>
        </row>
        <row r="123">
          <cell r="E123">
            <v>415029</v>
          </cell>
          <cell r="F123" t="str">
            <v>VISA MAM</v>
          </cell>
          <cell r="G123">
            <v>1308.55</v>
          </cell>
        </row>
        <row r="124">
          <cell r="E124">
            <v>415030</v>
          </cell>
          <cell r="F124" t="str">
            <v>VISA CSC</v>
          </cell>
          <cell r="G124">
            <v>142.69999999999999</v>
          </cell>
        </row>
        <row r="125">
          <cell r="E125">
            <v>415036</v>
          </cell>
          <cell r="F125" t="str">
            <v>VISA ESS</v>
          </cell>
          <cell r="G125">
            <v>-2803.68</v>
          </cell>
        </row>
        <row r="126">
          <cell r="E126">
            <v>430002</v>
          </cell>
          <cell r="F126" t="str">
            <v>ESTUDIANTS CATALUNYA</v>
          </cell>
          <cell r="G126">
            <v>339262.48</v>
          </cell>
        </row>
        <row r="127">
          <cell r="E127">
            <v>430003</v>
          </cell>
          <cell r="F127" t="str">
            <v>ESTUDIANTS CLUB UOC</v>
          </cell>
          <cell r="G127">
            <v>1320</v>
          </cell>
        </row>
        <row r="128">
          <cell r="E128">
            <v>430004</v>
          </cell>
          <cell r="F128" t="str">
            <v>ESTUDIANTS DOCTORAT</v>
          </cell>
          <cell r="G128">
            <v>88180.03</v>
          </cell>
        </row>
        <row r="129">
          <cell r="E129">
            <v>430005</v>
          </cell>
          <cell r="F129" t="str">
            <v>ESTUDIANTS ATENEU</v>
          </cell>
          <cell r="G129">
            <v>8177.53</v>
          </cell>
        </row>
        <row r="130">
          <cell r="E130">
            <v>430006</v>
          </cell>
          <cell r="F130" t="str">
            <v>ESTUDIANTS ATENEU ID</v>
          </cell>
          <cell r="G130">
            <v>20391.3</v>
          </cell>
        </row>
        <row r="131">
          <cell r="E131">
            <v>430008</v>
          </cell>
          <cell r="F131" t="str">
            <v>ESTUDIANTS UNIV. HIV</v>
          </cell>
          <cell r="G131">
            <v>4098.1400000000003</v>
          </cell>
        </row>
        <row r="132">
          <cell r="E132">
            <v>430009</v>
          </cell>
          <cell r="F132" t="str">
            <v>ESTUDIANTS SEMINARIS</v>
          </cell>
          <cell r="G132">
            <v>3096.33</v>
          </cell>
        </row>
        <row r="133">
          <cell r="E133">
            <v>430010</v>
          </cell>
          <cell r="F133" t="str">
            <v>ESTUDIANTS TH CAT OR</v>
          </cell>
          <cell r="G133">
            <v>245905.83</v>
          </cell>
        </row>
        <row r="134">
          <cell r="E134">
            <v>430011</v>
          </cell>
          <cell r="F134" t="str">
            <v>ESTUDIANTS TH CAST O</v>
          </cell>
          <cell r="G134">
            <v>6621.83</v>
          </cell>
        </row>
        <row r="135">
          <cell r="E135">
            <v>430012</v>
          </cell>
          <cell r="F135" t="str">
            <v>ESTUDIANTS FPG ORG</v>
          </cell>
          <cell r="G135">
            <v>58699.19</v>
          </cell>
        </row>
        <row r="136">
          <cell r="E136">
            <v>430081</v>
          </cell>
          <cell r="F136" t="str">
            <v>ESTUDIANTS THP</v>
          </cell>
          <cell r="G136">
            <v>554718.35</v>
          </cell>
        </row>
        <row r="137">
          <cell r="E137">
            <v>430082</v>
          </cell>
          <cell r="F137" t="str">
            <v>ESTUDIANTS FPG</v>
          </cell>
          <cell r="G137">
            <v>2052677.62</v>
          </cell>
        </row>
        <row r="138">
          <cell r="E138">
            <v>430086</v>
          </cell>
          <cell r="F138" t="str">
            <v>ESTUDIANTS GMM</v>
          </cell>
          <cell r="G138">
            <v>774.96</v>
          </cell>
        </row>
        <row r="139">
          <cell r="E139">
            <v>430900</v>
          </cell>
          <cell r="F139" t="str">
            <v>CLIENTS  FACT PEND F</v>
          </cell>
          <cell r="G139">
            <v>1181994.5599999998</v>
          </cell>
        </row>
        <row r="140">
          <cell r="E140">
            <v>431800</v>
          </cell>
          <cell r="F140" t="str">
            <v>FACTURES A NOM D'EMP</v>
          </cell>
          <cell r="G140">
            <v>-224.13</v>
          </cell>
        </row>
        <row r="141">
          <cell r="E141">
            <v>431900</v>
          </cell>
          <cell r="F141" t="str">
            <v>COBRAMENTS NO APLICA</v>
          </cell>
          <cell r="G141">
            <v>-282484.46999999997</v>
          </cell>
        </row>
        <row r="142">
          <cell r="E142">
            <v>431910</v>
          </cell>
          <cell r="F142" t="str">
            <v>COBRAMENTS A COMPTE</v>
          </cell>
          <cell r="G142">
            <v>-3719299.31</v>
          </cell>
        </row>
        <row r="143">
          <cell r="E143">
            <v>432000</v>
          </cell>
          <cell r="F143" t="str">
            <v>CLIENTS EMP GRUP PTA</v>
          </cell>
          <cell r="G143">
            <v>174303.96</v>
          </cell>
        </row>
        <row r="144">
          <cell r="E144">
            <v>435000</v>
          </cell>
          <cell r="F144" t="str">
            <v>CLIENTS DE DUBTOS CO</v>
          </cell>
          <cell r="G144">
            <v>1342684.3</v>
          </cell>
        </row>
        <row r="145">
          <cell r="E145">
            <v>440001</v>
          </cell>
          <cell r="F145" t="str">
            <v>DEUTORS (PTES)</v>
          </cell>
          <cell r="G145">
            <v>840038.24</v>
          </cell>
        </row>
        <row r="146">
          <cell r="E146">
            <v>440002</v>
          </cell>
          <cell r="F146" t="str">
            <v>ORG OFICIALS DEUTORS</v>
          </cell>
          <cell r="G146">
            <v>22593428.539999999</v>
          </cell>
        </row>
        <row r="147">
          <cell r="E147">
            <v>440900</v>
          </cell>
          <cell r="F147" t="str">
            <v>DEUT  (FACT PEN  FOR</v>
          </cell>
          <cell r="G147">
            <v>234419.33</v>
          </cell>
        </row>
        <row r="148">
          <cell r="E148">
            <v>440911</v>
          </cell>
          <cell r="F148" t="str">
            <v>SUBV IN3 PDTS FORM</v>
          </cell>
          <cell r="G148">
            <v>1545231.89</v>
          </cell>
        </row>
        <row r="149">
          <cell r="E149">
            <v>445000</v>
          </cell>
          <cell r="F149" t="str">
            <v>DEUTORS DE DUBTÓS CO</v>
          </cell>
          <cell r="G149">
            <v>18205.419999999998</v>
          </cell>
        </row>
        <row r="150">
          <cell r="E150">
            <v>460000</v>
          </cell>
          <cell r="F150" t="str">
            <v>ACOMP DE REMUN</v>
          </cell>
          <cell r="G150">
            <v>1099.6199999999999</v>
          </cell>
        </row>
        <row r="151">
          <cell r="E151">
            <v>460001</v>
          </cell>
          <cell r="F151" t="str">
            <v>AVANÇAMENTS PER VIAT</v>
          </cell>
          <cell r="G151">
            <v>0</v>
          </cell>
        </row>
        <row r="152">
          <cell r="E152">
            <v>465000</v>
          </cell>
          <cell r="F152" t="str">
            <v>REMUN PEND PAGAM</v>
          </cell>
          <cell r="G152">
            <v>-530741.73</v>
          </cell>
        </row>
        <row r="153">
          <cell r="E153">
            <v>470000</v>
          </cell>
          <cell r="F153" t="str">
            <v>HIS_PUB_DEUTORA_IVA</v>
          </cell>
          <cell r="G153">
            <v>222616.49</v>
          </cell>
        </row>
        <row r="154">
          <cell r="E154">
            <v>472000</v>
          </cell>
          <cell r="F154" t="str">
            <v>HP IVA SUP ESP DESP</v>
          </cell>
          <cell r="G154">
            <v>0</v>
          </cell>
        </row>
        <row r="155">
          <cell r="E155">
            <v>472001</v>
          </cell>
          <cell r="F155" t="str">
            <v>HP IVA SUP ESP INV</v>
          </cell>
          <cell r="G155">
            <v>0</v>
          </cell>
        </row>
        <row r="156">
          <cell r="E156">
            <v>472010</v>
          </cell>
          <cell r="F156" t="str">
            <v>HP IVA SUP CEE DESP</v>
          </cell>
          <cell r="G156">
            <v>0</v>
          </cell>
        </row>
        <row r="157">
          <cell r="E157">
            <v>472011</v>
          </cell>
          <cell r="F157" t="str">
            <v>HP IVA SUP CEE INV</v>
          </cell>
          <cell r="G157">
            <v>0</v>
          </cell>
        </row>
        <row r="158">
          <cell r="E158">
            <v>472101</v>
          </cell>
          <cell r="F158" t="str">
            <v>HP IVA SUP ESP INV I</v>
          </cell>
          <cell r="G158">
            <v>0</v>
          </cell>
        </row>
        <row r="159">
          <cell r="E159">
            <v>472111</v>
          </cell>
          <cell r="F159" t="str">
            <v>HP IVA SUP CEE INV I</v>
          </cell>
          <cell r="G159">
            <v>0</v>
          </cell>
        </row>
        <row r="160">
          <cell r="E160">
            <v>475100</v>
          </cell>
          <cell r="F160" t="str">
            <v>HP RET A TREBALL</v>
          </cell>
          <cell r="G160">
            <v>-813238.73</v>
          </cell>
        </row>
        <row r="161">
          <cell r="E161">
            <v>475102</v>
          </cell>
          <cell r="F161" t="str">
            <v>HP RET A COL·LAB</v>
          </cell>
          <cell r="G161">
            <v>-532831.77</v>
          </cell>
        </row>
        <row r="162">
          <cell r="E162">
            <v>475103</v>
          </cell>
          <cell r="F162" t="str">
            <v>HP RET LLOGUERS</v>
          </cell>
          <cell r="G162">
            <v>-7923.7</v>
          </cell>
        </row>
        <row r="163">
          <cell r="E163">
            <v>475104</v>
          </cell>
          <cell r="F163" t="str">
            <v>HP RET NO RESIDEN</v>
          </cell>
          <cell r="G163">
            <v>-21566.95</v>
          </cell>
        </row>
        <row r="164">
          <cell r="E164">
            <v>475105</v>
          </cell>
          <cell r="F164" t="str">
            <v>HP RET A TREB ESPECI</v>
          </cell>
          <cell r="G164">
            <v>-1240.53</v>
          </cell>
        </row>
        <row r="165">
          <cell r="E165">
            <v>476000</v>
          </cell>
          <cell r="F165" t="str">
            <v>ORG SS CREDITOR</v>
          </cell>
          <cell r="G165">
            <v>-745307.66</v>
          </cell>
        </row>
        <row r="166">
          <cell r="E166">
            <v>476001</v>
          </cell>
          <cell r="F166" t="str">
            <v>MUFACE</v>
          </cell>
          <cell r="G166">
            <v>8898.9699999999993</v>
          </cell>
        </row>
        <row r="167">
          <cell r="E167">
            <v>476002</v>
          </cell>
          <cell r="F167" t="str">
            <v>DRETS PASSIUS</v>
          </cell>
          <cell r="G167">
            <v>1704.34</v>
          </cell>
        </row>
        <row r="168">
          <cell r="E168">
            <v>476003</v>
          </cell>
          <cell r="F168" t="str">
            <v>ASSEGURANÇA ESCOLAR</v>
          </cell>
          <cell r="G168">
            <v>-17299.95</v>
          </cell>
        </row>
        <row r="169">
          <cell r="E169">
            <v>477000</v>
          </cell>
          <cell r="F169" t="str">
            <v>HP IVA REPERCUTIT</v>
          </cell>
          <cell r="G169">
            <v>0</v>
          </cell>
        </row>
        <row r="170">
          <cell r="E170">
            <v>477010</v>
          </cell>
          <cell r="F170" t="str">
            <v>HP IVA COMP CEE</v>
          </cell>
          <cell r="G170">
            <v>0</v>
          </cell>
        </row>
        <row r="171">
          <cell r="E171">
            <v>477020</v>
          </cell>
          <cell r="F171" t="str">
            <v>HP IVA COMP EST</v>
          </cell>
          <cell r="G171">
            <v>0</v>
          </cell>
        </row>
        <row r="172">
          <cell r="E172">
            <v>480000</v>
          </cell>
          <cell r="F172" t="str">
            <v>DESPESES ANTICIPADES</v>
          </cell>
          <cell r="G172">
            <v>400429.71</v>
          </cell>
        </row>
        <row r="173">
          <cell r="E173">
            <v>480705</v>
          </cell>
          <cell r="F173" t="str">
            <v>DESP ANTICIP MOROSIT</v>
          </cell>
          <cell r="G173">
            <v>350636.89</v>
          </cell>
        </row>
        <row r="174">
          <cell r="E174">
            <v>480918</v>
          </cell>
          <cell r="F174" t="str">
            <v>DESP ANTICIP C PROJ</v>
          </cell>
          <cell r="G174">
            <v>18619.939999999999</v>
          </cell>
        </row>
        <row r="175">
          <cell r="E175">
            <v>485000</v>
          </cell>
          <cell r="F175" t="str">
            <v>INGRESSOS ANTICIPATS</v>
          </cell>
          <cell r="G175">
            <v>-2615653.69</v>
          </cell>
        </row>
        <row r="176">
          <cell r="E176">
            <v>485001</v>
          </cell>
          <cell r="F176" t="str">
            <v>INGRESSOS ANTICIPATS</v>
          </cell>
          <cell r="G176">
            <v>-118783.89</v>
          </cell>
        </row>
        <row r="177">
          <cell r="E177">
            <v>485003</v>
          </cell>
          <cell r="F177" t="str">
            <v>INGRESSOS ANTICIPATS</v>
          </cell>
          <cell r="G177">
            <v>-7059829.7000000002</v>
          </cell>
        </row>
        <row r="178">
          <cell r="E178">
            <v>485004</v>
          </cell>
          <cell r="F178" t="str">
            <v>INGRESSOS ANTICIPATS</v>
          </cell>
          <cell r="G178">
            <v>-341957.35</v>
          </cell>
        </row>
        <row r="179">
          <cell r="E179">
            <v>485005</v>
          </cell>
          <cell r="F179" t="str">
            <v>INGRESSOS ANTICIPATS</v>
          </cell>
          <cell r="G179">
            <v>-62579.519999999997</v>
          </cell>
        </row>
        <row r="180">
          <cell r="E180">
            <v>485100</v>
          </cell>
          <cell r="F180" t="str">
            <v>INGRESSOS ANTICIPATS</v>
          </cell>
          <cell r="G180">
            <v>-531845.30000000005</v>
          </cell>
        </row>
        <row r="181">
          <cell r="E181">
            <v>490081</v>
          </cell>
          <cell r="F181" t="str">
            <v>DETERIORAMENT VALOR</v>
          </cell>
          <cell r="G181">
            <v>-1360889.72</v>
          </cell>
        </row>
        <row r="182">
          <cell r="E182">
            <v>520009</v>
          </cell>
          <cell r="F182" t="str">
            <v>DEUTES C/T MCYT_PFOR</v>
          </cell>
          <cell r="G182">
            <v>-298164.46999999997</v>
          </cell>
        </row>
        <row r="183">
          <cell r="E183">
            <v>520010</v>
          </cell>
          <cell r="F183" t="str">
            <v>DEUTES C/T MCIT_ALQU</v>
          </cell>
          <cell r="G183">
            <v>-58644.98</v>
          </cell>
        </row>
        <row r="184">
          <cell r="E184">
            <v>520011</v>
          </cell>
          <cell r="F184" t="str">
            <v>DEUTES C/T MCIT_DEFT</v>
          </cell>
          <cell r="G184">
            <v>-10028.200000000001</v>
          </cell>
        </row>
        <row r="185">
          <cell r="E185">
            <v>520120</v>
          </cell>
          <cell r="F185" t="str">
            <v>CDIT SANT 63004</v>
          </cell>
          <cell r="G185">
            <v>0</v>
          </cell>
        </row>
        <row r="186">
          <cell r="E186">
            <v>520121</v>
          </cell>
          <cell r="F186" t="str">
            <v>CDIT SANT 63004_AP</v>
          </cell>
          <cell r="G186">
            <v>0</v>
          </cell>
        </row>
        <row r="187">
          <cell r="E187">
            <v>520123</v>
          </cell>
          <cell r="F187" t="str">
            <v>CDIT SANT 63004_AR_A</v>
          </cell>
          <cell r="G187">
            <v>0</v>
          </cell>
        </row>
        <row r="188">
          <cell r="E188">
            <v>521001</v>
          </cell>
          <cell r="F188" t="str">
            <v>PARTNERS</v>
          </cell>
          <cell r="G188">
            <v>-190149.71000000002</v>
          </cell>
        </row>
        <row r="189">
          <cell r="E189">
            <v>523000</v>
          </cell>
          <cell r="F189" t="str">
            <v>PROV IMMOB INTANG C/</v>
          </cell>
          <cell r="G189">
            <v>-1340331.43</v>
          </cell>
        </row>
        <row r="190">
          <cell r="E190">
            <v>523001</v>
          </cell>
          <cell r="F190" t="str">
            <v>PROV IMMOB MAT C/T</v>
          </cell>
          <cell r="G190">
            <v>-686787.86</v>
          </cell>
        </row>
        <row r="191">
          <cell r="E191">
            <v>523002</v>
          </cell>
          <cell r="F191" t="str">
            <v>PROV IMMOB INTANG C/</v>
          </cell>
          <cell r="G191">
            <v>-883002.69</v>
          </cell>
        </row>
        <row r="192">
          <cell r="E192">
            <v>552301</v>
          </cell>
          <cell r="F192" t="str">
            <v>GRUP UOC, S.L.</v>
          </cell>
          <cell r="G192">
            <v>5066.1000000000004</v>
          </cell>
        </row>
        <row r="193">
          <cell r="E193">
            <v>552311</v>
          </cell>
          <cell r="F193" t="str">
            <v>EO, S L</v>
          </cell>
          <cell r="G193">
            <v>78907.039999999994</v>
          </cell>
        </row>
        <row r="194">
          <cell r="E194">
            <v>552502</v>
          </cell>
          <cell r="F194" t="str">
            <v>XVC, S C C L</v>
          </cell>
          <cell r="G194">
            <v>-29361.239999999998</v>
          </cell>
        </row>
        <row r="195">
          <cell r="E195">
            <v>553008</v>
          </cell>
          <cell r="F195" t="str">
            <v>AJUTS GENERALITAT</v>
          </cell>
          <cell r="G195">
            <v>1791155.3</v>
          </cell>
        </row>
        <row r="196">
          <cell r="E196">
            <v>553009</v>
          </cell>
          <cell r="F196" t="str">
            <v>BEQUES AGAUR</v>
          </cell>
          <cell r="G196">
            <v>353798.11</v>
          </cell>
        </row>
        <row r="197">
          <cell r="E197">
            <v>553010</v>
          </cell>
          <cell r="F197" t="str">
            <v>MATRICULES AGAUR</v>
          </cell>
          <cell r="G197">
            <v>126898.32</v>
          </cell>
        </row>
        <row r="198">
          <cell r="E198">
            <v>555000</v>
          </cell>
          <cell r="F198" t="str">
            <v>PART PEND D'APLICACI</v>
          </cell>
          <cell r="G198">
            <v>-5050.78</v>
          </cell>
        </row>
        <row r="199">
          <cell r="E199">
            <v>555002</v>
          </cell>
          <cell r="F199" t="str">
            <v>PART PEND D'APLICACI</v>
          </cell>
          <cell r="G199">
            <v>0</v>
          </cell>
        </row>
        <row r="200">
          <cell r="E200">
            <v>555003</v>
          </cell>
          <cell r="F200" t="str">
            <v>PART PEND D'APLICACI</v>
          </cell>
          <cell r="G200">
            <v>104.68</v>
          </cell>
        </row>
        <row r="201">
          <cell r="E201">
            <v>555004</v>
          </cell>
          <cell r="F201" t="str">
            <v>PART PEND D'APLICACI</v>
          </cell>
          <cell r="G201">
            <v>2392.8200000000002</v>
          </cell>
        </row>
        <row r="202">
          <cell r="E202">
            <v>555005</v>
          </cell>
          <cell r="F202" t="str">
            <v>PART PEND D'APLICACI</v>
          </cell>
          <cell r="G202">
            <v>-5875.8</v>
          </cell>
        </row>
        <row r="203">
          <cell r="E203">
            <v>555011</v>
          </cell>
          <cell r="F203" t="str">
            <v>PART PEND D'APLICACI</v>
          </cell>
          <cell r="G203">
            <v>0</v>
          </cell>
        </row>
        <row r="204">
          <cell r="E204">
            <v>560000</v>
          </cell>
          <cell r="F204" t="str">
            <v>FIAN  REBUDES A C/T</v>
          </cell>
          <cell r="G204">
            <v>-1566.2</v>
          </cell>
        </row>
        <row r="205">
          <cell r="E205">
            <v>565000</v>
          </cell>
          <cell r="F205" t="str">
            <v>FIAN CONST A C/T</v>
          </cell>
          <cell r="G205">
            <v>7192.4</v>
          </cell>
        </row>
        <row r="206">
          <cell r="E206">
            <v>570050</v>
          </cell>
          <cell r="F206" t="str">
            <v>CAIXA RECTORAT</v>
          </cell>
          <cell r="G206">
            <v>104.94</v>
          </cell>
        </row>
        <row r="207">
          <cell r="E207">
            <v>570055</v>
          </cell>
          <cell r="F207" t="str">
            <v>CAIXA IN3</v>
          </cell>
          <cell r="G207">
            <v>853.15</v>
          </cell>
        </row>
        <row r="208">
          <cell r="E208">
            <v>570056</v>
          </cell>
          <cell r="F208" t="str">
            <v>CAIXA TELECOMUNICACI</v>
          </cell>
          <cell r="G208">
            <v>0.59</v>
          </cell>
        </row>
        <row r="209">
          <cell r="E209">
            <v>570071</v>
          </cell>
          <cell r="F209" t="str">
            <v>CAIXA ECONOMIA</v>
          </cell>
          <cell r="G209">
            <v>0</v>
          </cell>
        </row>
        <row r="210">
          <cell r="E210">
            <v>570074</v>
          </cell>
          <cell r="F210" t="str">
            <v>CAIXA MARKETING</v>
          </cell>
          <cell r="G210">
            <v>0</v>
          </cell>
        </row>
        <row r="211">
          <cell r="E211">
            <v>570075</v>
          </cell>
          <cell r="F211" t="str">
            <v>CAIXA PSICOPEDAGOGIA</v>
          </cell>
          <cell r="G211">
            <v>0</v>
          </cell>
        </row>
        <row r="212">
          <cell r="E212">
            <v>570076</v>
          </cell>
          <cell r="F212" t="str">
            <v>CAIXA EMPRESARIALS</v>
          </cell>
          <cell r="G212">
            <v>0</v>
          </cell>
        </row>
        <row r="213">
          <cell r="E213">
            <v>570077</v>
          </cell>
          <cell r="F213" t="str">
            <v>CAIXA HUMANITATS</v>
          </cell>
          <cell r="G213">
            <v>0</v>
          </cell>
        </row>
        <row r="214">
          <cell r="E214">
            <v>570079</v>
          </cell>
          <cell r="F214" t="str">
            <v>CAIXA ETIG_ETIS</v>
          </cell>
          <cell r="G214">
            <v>0</v>
          </cell>
        </row>
        <row r="215">
          <cell r="E215">
            <v>572010</v>
          </cell>
          <cell r="F215" t="str">
            <v>CAIXA C/C 22920</v>
          </cell>
          <cell r="G215">
            <v>41635.4</v>
          </cell>
        </row>
        <row r="216">
          <cell r="E216">
            <v>572011</v>
          </cell>
          <cell r="F216" t="str">
            <v>CAIXA C/C 22920_AP</v>
          </cell>
          <cell r="G216">
            <v>81417.94</v>
          </cell>
        </row>
        <row r="217">
          <cell r="E217">
            <v>572012</v>
          </cell>
          <cell r="F217" t="str">
            <v>CAIXA C/C 22920_AR_C</v>
          </cell>
          <cell r="G217">
            <v>0</v>
          </cell>
        </row>
        <row r="218">
          <cell r="E218">
            <v>572013</v>
          </cell>
          <cell r="F218" t="str">
            <v>CAIXA C/C 22920_AR_A</v>
          </cell>
          <cell r="G218">
            <v>-1112.45</v>
          </cell>
        </row>
        <row r="219">
          <cell r="E219">
            <v>572030</v>
          </cell>
          <cell r="F219" t="str">
            <v>BBVA C/C 01780</v>
          </cell>
          <cell r="G219">
            <v>45672.05</v>
          </cell>
        </row>
        <row r="220">
          <cell r="E220">
            <v>572031</v>
          </cell>
          <cell r="F220" t="str">
            <v>BBVA C/C 01780 _AP</v>
          </cell>
          <cell r="G220">
            <v>557.5</v>
          </cell>
        </row>
        <row r="221">
          <cell r="E221">
            <v>572032</v>
          </cell>
          <cell r="F221" t="str">
            <v>BBVA C/C 01780 _AR_C</v>
          </cell>
          <cell r="G221">
            <v>-76.45</v>
          </cell>
        </row>
        <row r="222">
          <cell r="E222">
            <v>572033</v>
          </cell>
          <cell r="F222" t="str">
            <v>BBVA C/C 01780 _AR_A</v>
          </cell>
          <cell r="G222">
            <v>190.31</v>
          </cell>
        </row>
        <row r="223">
          <cell r="E223">
            <v>572060</v>
          </cell>
          <cell r="F223" t="str">
            <v>SANT  C/C 81822</v>
          </cell>
          <cell r="G223">
            <v>0</v>
          </cell>
        </row>
        <row r="224">
          <cell r="E224">
            <v>572062</v>
          </cell>
          <cell r="F224" t="str">
            <v>SANT C/C 81822_AR_CO</v>
          </cell>
          <cell r="G224">
            <v>34763.629999999997</v>
          </cell>
        </row>
        <row r="225">
          <cell r="E225">
            <v>572063</v>
          </cell>
          <cell r="F225" t="str">
            <v>SANT  C/C 81822_AR_A</v>
          </cell>
          <cell r="G225">
            <v>-53055.92</v>
          </cell>
        </row>
        <row r="226">
          <cell r="E226">
            <v>572080</v>
          </cell>
          <cell r="F226" t="str">
            <v>C CATALUNYA 529919</v>
          </cell>
          <cell r="G226">
            <v>2825.41</v>
          </cell>
        </row>
        <row r="227">
          <cell r="E227">
            <v>572220</v>
          </cell>
          <cell r="F227" t="str">
            <v>BSCH C/C 69374</v>
          </cell>
          <cell r="G227">
            <v>-66158.87</v>
          </cell>
        </row>
        <row r="228">
          <cell r="E228">
            <v>572221</v>
          </cell>
          <cell r="F228" t="str">
            <v>SANT C/C 69374_AP</v>
          </cell>
          <cell r="G228">
            <v>8602.74</v>
          </cell>
        </row>
        <row r="229">
          <cell r="E229">
            <v>572223</v>
          </cell>
          <cell r="F229" t="str">
            <v>SANT C/C 69374_AR_AL</v>
          </cell>
          <cell r="G229">
            <v>-16943.060000000001</v>
          </cell>
        </row>
        <row r="230">
          <cell r="E230">
            <v>572240</v>
          </cell>
          <cell r="F230" t="str">
            <v>BSCH C/C 89588</v>
          </cell>
          <cell r="G230">
            <v>-96.65</v>
          </cell>
        </row>
        <row r="231">
          <cell r="E231">
            <v>572241</v>
          </cell>
          <cell r="F231" t="str">
            <v>SANT C/C 89588_AP</v>
          </cell>
          <cell r="G231">
            <v>974.67</v>
          </cell>
        </row>
        <row r="232">
          <cell r="E232">
            <v>572243</v>
          </cell>
          <cell r="F232" t="str">
            <v>SANT C/C 89588_AR_AL</v>
          </cell>
          <cell r="G232">
            <v>-29405.96</v>
          </cell>
        </row>
        <row r="233">
          <cell r="E233">
            <v>572270</v>
          </cell>
          <cell r="F233" t="str">
            <v>SANT C/C 58671 APPS</v>
          </cell>
          <cell r="G233">
            <v>0</v>
          </cell>
        </row>
        <row r="234">
          <cell r="E234">
            <v>572280</v>
          </cell>
          <cell r="F234" t="str">
            <v>SANT C/C 58663 SOFIA</v>
          </cell>
          <cell r="G234">
            <v>0</v>
          </cell>
        </row>
        <row r="235">
          <cell r="E235">
            <v>572290</v>
          </cell>
          <cell r="F235" t="str">
            <v>CAIXA C/C 85008</v>
          </cell>
          <cell r="G235">
            <v>291711.57</v>
          </cell>
        </row>
        <row r="236">
          <cell r="E236">
            <v>572293</v>
          </cell>
          <cell r="F236" t="str">
            <v>CAIXA C/C 85008_AR_A</v>
          </cell>
          <cell r="G236">
            <v>-664.83</v>
          </cell>
        </row>
        <row r="237">
          <cell r="E237">
            <v>572300</v>
          </cell>
          <cell r="F237" t="str">
            <v>MEDIOLANUM C/C 20917</v>
          </cell>
          <cell r="G237">
            <v>1068721.96</v>
          </cell>
        </row>
        <row r="238">
          <cell r="E238">
            <v>572310</v>
          </cell>
          <cell r="F238" t="str">
            <v>CAIXA ENGINYERS</v>
          </cell>
          <cell r="G238">
            <v>5969.97</v>
          </cell>
        </row>
        <row r="239">
          <cell r="E239">
            <v>572500</v>
          </cell>
          <cell r="F239" t="str">
            <v>BANC RECTORAT 45515</v>
          </cell>
          <cell r="G239">
            <v>829.04</v>
          </cell>
        </row>
        <row r="240">
          <cell r="E240">
            <v>572550</v>
          </cell>
          <cell r="F240" t="str">
            <v>T. MONEDER OSRT</v>
          </cell>
          <cell r="G240">
            <v>6125.04</v>
          </cell>
        </row>
        <row r="241">
          <cell r="E241">
            <v>572560</v>
          </cell>
          <cell r="F241" t="str">
            <v>T. MONEDER EPM</v>
          </cell>
          <cell r="G241">
            <v>-75.27</v>
          </cell>
        </row>
        <row r="242">
          <cell r="E242">
            <v>572887</v>
          </cell>
          <cell r="F242" t="str">
            <v>T. MONEDER CPV</v>
          </cell>
          <cell r="G242">
            <v>5199.38</v>
          </cell>
        </row>
        <row r="243">
          <cell r="E243">
            <v>572888</v>
          </cell>
          <cell r="F243" t="str">
            <v>T. MONEDER ERL</v>
          </cell>
          <cell r="G243">
            <v>1795.93</v>
          </cell>
        </row>
        <row r="244">
          <cell r="E244">
            <v>573000</v>
          </cell>
          <cell r="F244" t="str">
            <v>SANT MEXIC 49444</v>
          </cell>
          <cell r="G244">
            <v>12908.61</v>
          </cell>
        </row>
        <row r="245">
          <cell r="E245">
            <v>574000</v>
          </cell>
          <cell r="F245" t="str">
            <v>C.ESTALVI MEDIOLANUM</v>
          </cell>
          <cell r="G245">
            <v>0</v>
          </cell>
        </row>
        <row r="246">
          <cell r="E246">
            <v>574001</v>
          </cell>
          <cell r="F246" t="str">
            <v>C.ESTALVI MEDIOLANUM</v>
          </cell>
          <cell r="G246">
            <v>0</v>
          </cell>
        </row>
        <row r="247">
          <cell r="E247">
            <v>579000</v>
          </cell>
          <cell r="F247" t="str">
            <v>MOV  INTERNS DE FONS</v>
          </cell>
          <cell r="G247">
            <v>-20</v>
          </cell>
        </row>
        <row r="248">
          <cell r="E248">
            <v>579001</v>
          </cell>
          <cell r="F248" t="str">
            <v>CTE PONT MOV BANCARI</v>
          </cell>
          <cell r="G248">
            <v>155.96</v>
          </cell>
        </row>
        <row r="249">
          <cell r="E249">
            <v>579002</v>
          </cell>
          <cell r="F249" t="str">
            <v>CTE. PONT FRES. NOM</v>
          </cell>
          <cell r="G249">
            <v>228.83</v>
          </cell>
        </row>
        <row r="250">
          <cell r="E250">
            <v>579004</v>
          </cell>
          <cell r="F250" t="str">
            <v>CTE. PONT DISTRIBUCI</v>
          </cell>
          <cell r="G250">
            <v>6576.61</v>
          </cell>
        </row>
        <row r="251">
          <cell r="E251">
            <v>607000</v>
          </cell>
          <cell r="F251" t="str">
            <v>MAT ESTUDIANTS</v>
          </cell>
          <cell r="G251">
            <v>611461.49</v>
          </cell>
        </row>
        <row r="252">
          <cell r="E252">
            <v>607001</v>
          </cell>
          <cell r="F252" t="str">
            <v>CONSUMS MAT ESTUDIAN</v>
          </cell>
          <cell r="G252">
            <v>759810.32</v>
          </cell>
        </row>
        <row r="253">
          <cell r="E253">
            <v>609000</v>
          </cell>
          <cell r="F253" t="str">
            <v>RAPPELS P/COMPRES</v>
          </cell>
          <cell r="G253">
            <v>-4932.12</v>
          </cell>
        </row>
        <row r="254">
          <cell r="E254">
            <v>621000</v>
          </cell>
          <cell r="F254" t="str">
            <v>LLOGUERS</v>
          </cell>
          <cell r="G254">
            <v>1899697.4200000002</v>
          </cell>
        </row>
        <row r="255">
          <cell r="E255">
            <v>622000</v>
          </cell>
          <cell r="F255" t="str">
            <v>MANTENIMENT</v>
          </cell>
          <cell r="G255">
            <v>3829604.9999999995</v>
          </cell>
        </row>
        <row r="256">
          <cell r="E256">
            <v>623000</v>
          </cell>
          <cell r="F256" t="str">
            <v>ASSESSORS I COL LABO</v>
          </cell>
          <cell r="G256">
            <v>30100071.93</v>
          </cell>
        </row>
        <row r="257">
          <cell r="E257">
            <v>625000</v>
          </cell>
          <cell r="F257" t="str">
            <v>ASSEGURANCES</v>
          </cell>
          <cell r="G257">
            <v>112276.03</v>
          </cell>
        </row>
        <row r="258">
          <cell r="E258">
            <v>626000</v>
          </cell>
          <cell r="F258" t="str">
            <v>SERVEIS BANCARIS</v>
          </cell>
          <cell r="G258">
            <v>135542.72</v>
          </cell>
        </row>
        <row r="259">
          <cell r="E259">
            <v>627000</v>
          </cell>
          <cell r="F259" t="str">
            <v>PUBLICITAT I RRPP</v>
          </cell>
          <cell r="G259">
            <v>4620413.1499999985</v>
          </cell>
        </row>
        <row r="260">
          <cell r="E260">
            <v>628000</v>
          </cell>
          <cell r="F260" t="str">
            <v>SUBMINISTRAMENTS</v>
          </cell>
          <cell r="G260">
            <v>632933.56000000017</v>
          </cell>
        </row>
        <row r="261">
          <cell r="E261">
            <v>629001</v>
          </cell>
          <cell r="F261" t="str">
            <v>COMUNICACIONS</v>
          </cell>
          <cell r="G261">
            <v>269247.33</v>
          </cell>
        </row>
        <row r="262">
          <cell r="E262">
            <v>629002</v>
          </cell>
          <cell r="F262" t="str">
            <v>SUBCONTRAT SERVEIS</v>
          </cell>
          <cell r="G262">
            <v>5067862.6900000013</v>
          </cell>
        </row>
        <row r="263">
          <cell r="E263">
            <v>629003</v>
          </cell>
          <cell r="F263" t="str">
            <v>ALTRES SERVEIS</v>
          </cell>
          <cell r="G263">
            <v>3313826.7500000126</v>
          </cell>
        </row>
        <row r="264">
          <cell r="E264">
            <v>631000</v>
          </cell>
          <cell r="F264" t="str">
            <v>ALTRES TRIBUTS</v>
          </cell>
          <cell r="G264">
            <v>31471.479999999996</v>
          </cell>
        </row>
        <row r="265">
          <cell r="E265">
            <v>632000</v>
          </cell>
          <cell r="F265" t="str">
            <v>IVA NO DEDUÏBLE</v>
          </cell>
          <cell r="G265">
            <v>2.8666136131505482E-10</v>
          </cell>
        </row>
        <row r="266">
          <cell r="E266">
            <v>632001</v>
          </cell>
          <cell r="F266" t="str">
            <v>IVA NO DEDUÏBLE RECL</v>
          </cell>
          <cell r="G266">
            <v>2.0008883439004421E-11</v>
          </cell>
        </row>
        <row r="267">
          <cell r="E267">
            <v>640000</v>
          </cell>
          <cell r="F267" t="str">
            <v>SOUS REG GRAL</v>
          </cell>
          <cell r="G267">
            <v>30341331.859999999</v>
          </cell>
        </row>
        <row r="268">
          <cell r="E268">
            <v>640001</v>
          </cell>
          <cell r="F268" t="str">
            <v>SOUS PCF NO EXEMPT (</v>
          </cell>
          <cell r="G268">
            <v>64560.19</v>
          </cell>
        </row>
        <row r="269">
          <cell r="E269">
            <v>640004</v>
          </cell>
          <cell r="F269" t="str">
            <v>SOUS AJUT INDIV NO E</v>
          </cell>
          <cell r="G269">
            <v>80715.350000000006</v>
          </cell>
        </row>
        <row r="270">
          <cell r="E270">
            <v>640010</v>
          </cell>
          <cell r="F270" t="str">
            <v>SOUS PCF EXEMPT</v>
          </cell>
          <cell r="G270">
            <v>360187.02</v>
          </cell>
        </row>
        <row r="271">
          <cell r="E271">
            <v>640040</v>
          </cell>
          <cell r="F271" t="str">
            <v>SOUS AJUT INDIV EXEM</v>
          </cell>
          <cell r="G271">
            <v>4981.78</v>
          </cell>
        </row>
        <row r="272">
          <cell r="E272">
            <v>640041</v>
          </cell>
          <cell r="F272" t="str">
            <v>SOU AJUT RECERCAIRES</v>
          </cell>
          <cell r="G272">
            <v>6280</v>
          </cell>
        </row>
        <row r="273">
          <cell r="E273">
            <v>640050</v>
          </cell>
          <cell r="F273" t="str">
            <v>SOUS PROFES UAB</v>
          </cell>
          <cell r="G273">
            <v>34733.42</v>
          </cell>
        </row>
        <row r="274">
          <cell r="E274">
            <v>640100</v>
          </cell>
          <cell r="F274" t="str">
            <v>SOUS NO RESIDENTS</v>
          </cell>
          <cell r="G274">
            <v>167189.57999999999</v>
          </cell>
        </row>
        <row r="275">
          <cell r="E275">
            <v>640730</v>
          </cell>
          <cell r="F275" t="str">
            <v>SOUS AUTORIES</v>
          </cell>
          <cell r="G275">
            <v>76608.98</v>
          </cell>
        </row>
        <row r="276">
          <cell r="E276">
            <v>641000</v>
          </cell>
          <cell r="F276" t="str">
            <v>INDEMNITZACIONS</v>
          </cell>
          <cell r="G276">
            <v>620713.99</v>
          </cell>
        </row>
        <row r="277">
          <cell r="E277">
            <v>642000</v>
          </cell>
          <cell r="F277" t="str">
            <v>SS REGIM GENERAL</v>
          </cell>
          <cell r="G277">
            <v>8484219.8399999999</v>
          </cell>
        </row>
        <row r="278">
          <cell r="E278">
            <v>648000</v>
          </cell>
          <cell r="F278" t="str">
            <v>FORMACIÓ</v>
          </cell>
          <cell r="G278">
            <v>298079.53999999998</v>
          </cell>
        </row>
        <row r="279">
          <cell r="E279">
            <v>649000</v>
          </cell>
          <cell r="F279" t="str">
            <v>ALTR DESP SOCIALS</v>
          </cell>
          <cell r="G279">
            <v>104562.3</v>
          </cell>
        </row>
        <row r="280">
          <cell r="E280">
            <v>650000</v>
          </cell>
          <cell r="F280" t="str">
            <v>AJUTS MONETARIS IND</v>
          </cell>
          <cell r="G280">
            <v>1546058.8799999978</v>
          </cell>
        </row>
        <row r="281">
          <cell r="E281">
            <v>655000</v>
          </cell>
          <cell r="F281" t="str">
            <v>PÈRDUES CRÈDITS INCO</v>
          </cell>
          <cell r="G281">
            <v>1172833.8999999999</v>
          </cell>
        </row>
        <row r="282">
          <cell r="E282">
            <v>662380</v>
          </cell>
          <cell r="F282" t="str">
            <v>INTS DEUTES ENT</v>
          </cell>
          <cell r="G282">
            <v>17480.3</v>
          </cell>
        </row>
        <row r="283">
          <cell r="E283">
            <v>668000</v>
          </cell>
          <cell r="F283" t="str">
            <v>DIF NEG DE CANVI</v>
          </cell>
          <cell r="G283">
            <v>50658.01</v>
          </cell>
        </row>
        <row r="284">
          <cell r="E284">
            <v>669000</v>
          </cell>
          <cell r="F284" t="str">
            <v>ALTR DESP FINANCERES</v>
          </cell>
          <cell r="G284">
            <v>156262.84999999989</v>
          </cell>
        </row>
        <row r="285">
          <cell r="E285">
            <v>678080</v>
          </cell>
          <cell r="F285" t="str">
            <v>DESP EXCEPCIONALS</v>
          </cell>
          <cell r="G285">
            <v>-440986.18999999994</v>
          </cell>
        </row>
        <row r="286">
          <cell r="E286">
            <v>680080</v>
          </cell>
          <cell r="F286" t="str">
            <v>AMORT IMM INTANGIBLE</v>
          </cell>
          <cell r="G286">
            <v>5915095.3399999999</v>
          </cell>
        </row>
        <row r="287">
          <cell r="E287">
            <v>680085</v>
          </cell>
          <cell r="F287" t="str">
            <v>AMORT GECSA IMM INTA</v>
          </cell>
          <cell r="G287">
            <v>145168.64000000001</v>
          </cell>
        </row>
        <row r="288">
          <cell r="E288">
            <v>681080</v>
          </cell>
          <cell r="F288" t="str">
            <v>AMORT IMM MAT</v>
          </cell>
          <cell r="G288">
            <v>1039524.95</v>
          </cell>
        </row>
        <row r="289">
          <cell r="E289">
            <v>681085</v>
          </cell>
          <cell r="F289" t="str">
            <v>AMORT GECSA IMM MAT</v>
          </cell>
          <cell r="G289">
            <v>177509.41</v>
          </cell>
        </row>
        <row r="290">
          <cell r="E290">
            <v>694080</v>
          </cell>
          <cell r="F290" t="str">
            <v>PERDUES DETERIOR CRE</v>
          </cell>
          <cell r="G290">
            <v>495311.31000000029</v>
          </cell>
        </row>
        <row r="291">
          <cell r="E291">
            <v>705000</v>
          </cell>
          <cell r="F291" t="str">
            <v>SERVEIS DOCENTS</v>
          </cell>
          <cell r="G291">
            <v>-63724551.970000133</v>
          </cell>
        </row>
        <row r="292">
          <cell r="E292">
            <v>705100</v>
          </cell>
          <cell r="F292" t="str">
            <v>PRESTACIONS SERVEIS</v>
          </cell>
          <cell r="G292">
            <v>-891361.39000000025</v>
          </cell>
        </row>
        <row r="293">
          <cell r="E293">
            <v>708000</v>
          </cell>
          <cell r="F293" t="str">
            <v>DEVOLUCIONS ESTUDIAN</v>
          </cell>
          <cell r="G293">
            <v>9605.24</v>
          </cell>
        </row>
        <row r="294">
          <cell r="E294">
            <v>723000</v>
          </cell>
          <cell r="F294" t="str">
            <v>PATROCINIS I COL LAB</v>
          </cell>
          <cell r="G294">
            <v>-20000</v>
          </cell>
        </row>
        <row r="295">
          <cell r="E295">
            <v>726000</v>
          </cell>
          <cell r="F295" t="str">
            <v>DONACIONS</v>
          </cell>
          <cell r="G295">
            <v>-32228.41</v>
          </cell>
        </row>
        <row r="296">
          <cell r="E296">
            <v>730080</v>
          </cell>
          <cell r="F296" t="str">
            <v>TREBALLS REALITZATS</v>
          </cell>
          <cell r="G296">
            <v>-115694.5</v>
          </cell>
        </row>
        <row r="297">
          <cell r="E297">
            <v>740000</v>
          </cell>
          <cell r="F297" t="str">
            <v>SUBV OFICIALS EXPLOT</v>
          </cell>
          <cell r="G297">
            <v>-28375008.390000012</v>
          </cell>
        </row>
        <row r="298">
          <cell r="E298">
            <v>746000</v>
          </cell>
          <cell r="F298" t="str">
            <v>TRAS A INGR SUBV K</v>
          </cell>
          <cell r="G298">
            <v>-6152526.6799999997</v>
          </cell>
        </row>
        <row r="299">
          <cell r="E299">
            <v>747000</v>
          </cell>
          <cell r="F299" t="str">
            <v>ALT SUBV EXPLOTACIÓ</v>
          </cell>
          <cell r="G299">
            <v>-255691.19999999995</v>
          </cell>
        </row>
        <row r="300">
          <cell r="E300">
            <v>753000</v>
          </cell>
          <cell r="F300" t="str">
            <v>ING PROP IND CEDIDA</v>
          </cell>
          <cell r="G300">
            <v>-30366.95</v>
          </cell>
        </row>
        <row r="301">
          <cell r="E301">
            <v>759000</v>
          </cell>
          <cell r="F301" t="str">
            <v>INGRESSOS PER SERVEI</v>
          </cell>
          <cell r="G301">
            <v>-1877.87</v>
          </cell>
        </row>
        <row r="302">
          <cell r="E302">
            <v>768000</v>
          </cell>
          <cell r="F302" t="str">
            <v>DIF POSITIVES CANVI</v>
          </cell>
          <cell r="G302">
            <v>-4310.17</v>
          </cell>
        </row>
        <row r="303">
          <cell r="E303">
            <v>769000</v>
          </cell>
          <cell r="F303" t="str">
            <v>ALT ING FINANCERS</v>
          </cell>
          <cell r="G303">
            <v>-114152.95000000001</v>
          </cell>
        </row>
        <row r="304">
          <cell r="E304">
            <v>778080</v>
          </cell>
          <cell r="F304" t="str">
            <v>ING EXCEPCIONALS</v>
          </cell>
          <cell r="G304">
            <v>-119411.48999999998</v>
          </cell>
        </row>
        <row r="305">
          <cell r="E305">
            <v>794080</v>
          </cell>
          <cell r="F305" t="str">
            <v>REVERSIO DETERIOR DE</v>
          </cell>
          <cell r="G305">
            <v>-1504256.47</v>
          </cell>
        </row>
        <row r="306">
          <cell r="E306">
            <v>795000</v>
          </cell>
          <cell r="F306" t="str">
            <v>EXCÉS DE PROVISIONS</v>
          </cell>
          <cell r="G306">
            <v>-98687.91</v>
          </cell>
        </row>
        <row r="307">
          <cell r="E307">
            <v>840000</v>
          </cell>
          <cell r="F307" t="str">
            <v>TRANSF FINANÇAMENT P</v>
          </cell>
          <cell r="G307">
            <v>6144801.6499999985</v>
          </cell>
        </row>
        <row r="308">
          <cell r="E308">
            <v>841000</v>
          </cell>
          <cell r="F308" t="str">
            <v>TRANSF DONACIONS I L</v>
          </cell>
          <cell r="G308">
            <v>7725.03</v>
          </cell>
        </row>
        <row r="309">
          <cell r="E309">
            <v>842000</v>
          </cell>
          <cell r="F309" t="str">
            <v>TRANSF ALTRES SUBV,</v>
          </cell>
          <cell r="G309">
            <v>28339047.029999997</v>
          </cell>
        </row>
        <row r="310">
          <cell r="E310">
            <v>930000</v>
          </cell>
          <cell r="F310" t="str">
            <v>APORTACIONS DESPESA</v>
          </cell>
          <cell r="G310">
            <v>0</v>
          </cell>
        </row>
        <row r="311">
          <cell r="E311">
            <v>940080</v>
          </cell>
          <cell r="F311" t="str">
            <v>ING FINANÇAMENT PUBL</v>
          </cell>
          <cell r="G311">
            <v>-4581823.51</v>
          </cell>
        </row>
        <row r="312">
          <cell r="E312">
            <v>942000</v>
          </cell>
          <cell r="F312" t="str">
            <v>ING ALTRES SUBV, DON</v>
          </cell>
          <cell r="G312">
            <v>-28263974.529999997</v>
          </cell>
        </row>
        <row r="313">
          <cell r="E313">
            <v>964000</v>
          </cell>
          <cell r="F313" t="str">
            <v>IMP COSTOS PERSONAL</v>
          </cell>
          <cell r="G313">
            <v>0</v>
          </cell>
        </row>
        <row r="314">
          <cell r="E314">
            <v>964001</v>
          </cell>
          <cell r="F314" t="str">
            <v>IMP COSTOS PERS IN3</v>
          </cell>
          <cell r="G314">
            <v>0</v>
          </cell>
        </row>
        <row r="315">
          <cell r="E315">
            <v>970000</v>
          </cell>
          <cell r="F315" t="str">
            <v>IMP COSTOS PERS (CON</v>
          </cell>
          <cell r="G315">
            <v>0</v>
          </cell>
        </row>
        <row r="316">
          <cell r="E316">
            <v>970001</v>
          </cell>
          <cell r="F316" t="str">
            <v>IMP COSTOS PERS (CON</v>
          </cell>
          <cell r="G316">
            <v>0</v>
          </cell>
        </row>
        <row r="317">
          <cell r="E317" t="str">
            <v>170PRE</v>
          </cell>
          <cell r="F317" t="str">
            <v>CRÈDIT PREVISIONS</v>
          </cell>
          <cell r="G317">
            <v>0</v>
          </cell>
        </row>
        <row r="318">
          <cell r="E318" t="str">
            <v>172PRE</v>
          </cell>
          <cell r="F318" t="str">
            <v>DEUTES LL/T TRANSF S</v>
          </cell>
          <cell r="G318">
            <v>0</v>
          </cell>
        </row>
        <row r="319">
          <cell r="E319" t="str">
            <v>206PRE</v>
          </cell>
          <cell r="F319" t="str">
            <v>APLICACIONS INFORMAT</v>
          </cell>
          <cell r="G319">
            <v>0</v>
          </cell>
        </row>
        <row r="320">
          <cell r="E320" t="str">
            <v>207PRE</v>
          </cell>
          <cell r="F320" t="str">
            <v>MODULS DIDACTICS PRE</v>
          </cell>
          <cell r="G320">
            <v>0</v>
          </cell>
        </row>
        <row r="321">
          <cell r="E321" t="str">
            <v>208PRE</v>
          </cell>
          <cell r="F321" t="str">
            <v>ALT IMM IMMAT PREV</v>
          </cell>
          <cell r="G321">
            <v>0</v>
          </cell>
        </row>
        <row r="322">
          <cell r="E322" t="str">
            <v>212PRE</v>
          </cell>
          <cell r="F322" t="str">
            <v>INSTAL TECNIQUES PRE</v>
          </cell>
          <cell r="G322">
            <v>0</v>
          </cell>
        </row>
        <row r="323">
          <cell r="E323" t="str">
            <v>215PRE</v>
          </cell>
          <cell r="F323" t="str">
            <v>APLICACIONS INFORMAT</v>
          </cell>
          <cell r="G323">
            <v>0</v>
          </cell>
        </row>
        <row r="324">
          <cell r="E324" t="str">
            <v>216PRE</v>
          </cell>
          <cell r="F324" t="str">
            <v>MODULS DIDACTICS PRE</v>
          </cell>
          <cell r="G324">
            <v>0</v>
          </cell>
        </row>
        <row r="325">
          <cell r="E325" t="str">
            <v>218PRE</v>
          </cell>
          <cell r="F325" t="str">
            <v>ALT IMM IMMAT PREV</v>
          </cell>
          <cell r="G325">
            <v>0</v>
          </cell>
        </row>
        <row r="326">
          <cell r="E326" t="str">
            <v>252PRE</v>
          </cell>
          <cell r="F326" t="str">
            <v>CREDITS A LL/T PREVI</v>
          </cell>
          <cell r="G326">
            <v>0</v>
          </cell>
        </row>
        <row r="327">
          <cell r="E327" t="str">
            <v>4009PR</v>
          </cell>
          <cell r="F327" t="str">
            <v>PROVEÏDORS FACTURES</v>
          </cell>
          <cell r="G327">
            <v>0</v>
          </cell>
        </row>
        <row r="328">
          <cell r="E328" t="str">
            <v>430PRE</v>
          </cell>
          <cell r="F328" t="str">
            <v>CLIENTS PREVISIONS</v>
          </cell>
          <cell r="G328">
            <v>0</v>
          </cell>
        </row>
        <row r="329">
          <cell r="E329" t="str">
            <v>4401PR</v>
          </cell>
          <cell r="F329" t="str">
            <v>DEUTORS PREVISIONS</v>
          </cell>
          <cell r="G329">
            <v>0</v>
          </cell>
        </row>
        <row r="330">
          <cell r="E330" t="str">
            <v>4402PR</v>
          </cell>
          <cell r="F330" t="str">
            <v>SUBVENCIONS PREVISIO</v>
          </cell>
          <cell r="G330">
            <v>0</v>
          </cell>
        </row>
        <row r="331">
          <cell r="E331" t="str">
            <v>465PRE</v>
          </cell>
          <cell r="F331" t="str">
            <v>REMUN PEND PAG PREV</v>
          </cell>
          <cell r="G331">
            <v>0</v>
          </cell>
        </row>
        <row r="332">
          <cell r="E332" t="str">
            <v>480PRE</v>
          </cell>
          <cell r="F332" t="str">
            <v>DESPESES ANTICIPADES</v>
          </cell>
          <cell r="G332">
            <v>0</v>
          </cell>
        </row>
        <row r="333">
          <cell r="E333" t="str">
            <v>485PRE</v>
          </cell>
          <cell r="F333" t="str">
            <v>INGRESSOS ANTICIPATS</v>
          </cell>
          <cell r="G333">
            <v>0</v>
          </cell>
        </row>
        <row r="334">
          <cell r="E334" t="str">
            <v>490PRE</v>
          </cell>
          <cell r="F334" t="str">
            <v>DETERIORAMENT VALOR</v>
          </cell>
          <cell r="G334">
            <v>0</v>
          </cell>
        </row>
        <row r="335">
          <cell r="E335" t="str">
            <v>520PRE</v>
          </cell>
          <cell r="F335" t="str">
            <v>DEUTES ENT CREDIT PR</v>
          </cell>
          <cell r="G335">
            <v>0</v>
          </cell>
        </row>
        <row r="336">
          <cell r="E336" t="str">
            <v>572PRE</v>
          </cell>
          <cell r="F336" t="str">
            <v>BANCS I INST CREDIT</v>
          </cell>
          <cell r="G336">
            <v>0</v>
          </cell>
        </row>
        <row r="337">
          <cell r="E337" t="str">
            <v>607PRE</v>
          </cell>
          <cell r="F337" t="str">
            <v>MAT ESTUDIANTS PREV</v>
          </cell>
          <cell r="G337">
            <v>0</v>
          </cell>
        </row>
        <row r="338">
          <cell r="E338" t="str">
            <v>621PRE</v>
          </cell>
          <cell r="F338" t="str">
            <v>LLOGUERS PREV</v>
          </cell>
          <cell r="G338">
            <v>0</v>
          </cell>
        </row>
        <row r="339">
          <cell r="E339" t="str">
            <v>622PRE</v>
          </cell>
          <cell r="F339" t="str">
            <v>MANTENIMENT PREV</v>
          </cell>
          <cell r="G339">
            <v>0</v>
          </cell>
        </row>
        <row r="340">
          <cell r="E340" t="str">
            <v>623PRE</v>
          </cell>
          <cell r="F340" t="str">
            <v>ASSESSORS I COL LABO</v>
          </cell>
          <cell r="G340">
            <v>0</v>
          </cell>
        </row>
        <row r="341">
          <cell r="E341" t="str">
            <v>625PRE</v>
          </cell>
          <cell r="F341" t="str">
            <v>ASSEGURANCES PREV</v>
          </cell>
          <cell r="G341">
            <v>0</v>
          </cell>
        </row>
        <row r="342">
          <cell r="E342" t="str">
            <v>627PRE</v>
          </cell>
          <cell r="F342" t="str">
            <v>PUBLICITAT I RRPP</v>
          </cell>
          <cell r="G342">
            <v>0</v>
          </cell>
        </row>
        <row r="343">
          <cell r="E343" t="str">
            <v>629PRE</v>
          </cell>
          <cell r="F343" t="str">
            <v>ALTRES SERVEIS PRE</v>
          </cell>
          <cell r="G343">
            <v>0</v>
          </cell>
        </row>
        <row r="344">
          <cell r="E344" t="str">
            <v>632PRE</v>
          </cell>
          <cell r="F344" t="str">
            <v>IVA NO DEDUIBLE PREV</v>
          </cell>
          <cell r="G344">
            <v>0</v>
          </cell>
        </row>
        <row r="345">
          <cell r="E345" t="str">
            <v>640PRE</v>
          </cell>
          <cell r="F345" t="str">
            <v>SOUS I SALARIS PREV</v>
          </cell>
          <cell r="G345">
            <v>0</v>
          </cell>
        </row>
        <row r="346">
          <cell r="E346" t="str">
            <v>642PRE</v>
          </cell>
          <cell r="F346" t="str">
            <v>SEGURETAT SOCIAL PRE</v>
          </cell>
          <cell r="G346">
            <v>0</v>
          </cell>
        </row>
        <row r="347">
          <cell r="E347" t="str">
            <v>648PRE</v>
          </cell>
          <cell r="F347" t="str">
            <v>FORMACIÓ</v>
          </cell>
          <cell r="G347">
            <v>0</v>
          </cell>
        </row>
        <row r="348">
          <cell r="E348" t="str">
            <v>649PRE</v>
          </cell>
          <cell r="F348" t="str">
            <v>ALTR DESP SOCIALS PR</v>
          </cell>
          <cell r="G348">
            <v>0</v>
          </cell>
        </row>
        <row r="349">
          <cell r="E349" t="str">
            <v>650PRE</v>
          </cell>
          <cell r="F349" t="str">
            <v>AJUTS MONETARIS IND</v>
          </cell>
          <cell r="G349">
            <v>0</v>
          </cell>
        </row>
        <row r="350">
          <cell r="E350" t="str">
            <v>6948PR</v>
          </cell>
          <cell r="F350" t="str">
            <v>PERDUES DETERIOR CRE</v>
          </cell>
          <cell r="G350">
            <v>0</v>
          </cell>
        </row>
        <row r="351">
          <cell r="E351" t="str">
            <v>7050PR</v>
          </cell>
          <cell r="F351" t="str">
            <v>SERVEIS DOCENTS PREV</v>
          </cell>
          <cell r="G351">
            <v>0</v>
          </cell>
        </row>
        <row r="352">
          <cell r="E352" t="str">
            <v>7051PR</v>
          </cell>
          <cell r="F352" t="str">
            <v>PRESTACIÓ DE SERVEIS</v>
          </cell>
          <cell r="G352">
            <v>0</v>
          </cell>
        </row>
        <row r="353">
          <cell r="E353" t="str">
            <v>726PRE</v>
          </cell>
          <cell r="F353" t="str">
            <v>DONACIONS PREV</v>
          </cell>
          <cell r="G353">
            <v>0</v>
          </cell>
        </row>
        <row r="354">
          <cell r="E354" t="str">
            <v>740PRE</v>
          </cell>
          <cell r="F354" t="str">
            <v>SUBVENCIONS PREVISIO</v>
          </cell>
          <cell r="G354">
            <v>0</v>
          </cell>
        </row>
        <row r="355">
          <cell r="E355" t="str">
            <v>842PRE</v>
          </cell>
          <cell r="F355" t="str">
            <v>TRANSF ALTRES SUBV,</v>
          </cell>
          <cell r="G355">
            <v>0</v>
          </cell>
        </row>
        <row r="356">
          <cell r="E356" t="str">
            <v>93PREV</v>
          </cell>
          <cell r="F356" t="str">
            <v>APORTACIONS DESPESA</v>
          </cell>
          <cell r="G356">
            <v>0</v>
          </cell>
        </row>
        <row r="357">
          <cell r="E357" t="str">
            <v>940PRE</v>
          </cell>
          <cell r="F357" t="str">
            <v>ING FINANÇAMENT PUBL</v>
          </cell>
          <cell r="G357">
            <v>0</v>
          </cell>
        </row>
        <row r="358">
          <cell r="E358" t="str">
            <v>941PRE</v>
          </cell>
          <cell r="F358" t="str">
            <v>ING DONACIONS I LLEG</v>
          </cell>
          <cell r="G358">
            <v>0</v>
          </cell>
        </row>
        <row r="359">
          <cell r="E359" t="str">
            <v>942PRE</v>
          </cell>
          <cell r="F359" t="str">
            <v>ING ALTRES SUBV, DON</v>
          </cell>
          <cell r="G359">
            <v>0</v>
          </cell>
        </row>
        <row r="360">
          <cell r="E360" t="str">
            <v>950PRE</v>
          </cell>
          <cell r="F360" t="str">
            <v>APORTACIONS INGRES P</v>
          </cell>
          <cell r="G360">
            <v>0</v>
          </cell>
        </row>
        <row r="361">
          <cell r="E361" t="str">
            <v>964PRE</v>
          </cell>
          <cell r="F361" t="str">
            <v>IMP COSTOS PERSONAL</v>
          </cell>
          <cell r="G361">
            <v>0</v>
          </cell>
        </row>
        <row r="362">
          <cell r="E362" t="str">
            <v>97PREV</v>
          </cell>
          <cell r="F362" t="str">
            <v>IMP COSTOS PERS (CON</v>
          </cell>
          <cell r="G362">
            <v>0</v>
          </cell>
        </row>
        <row r="363">
          <cell r="E363">
            <v>211082</v>
          </cell>
          <cell r="F363" t="str">
            <v>CONSTRUCCIONS FA</v>
          </cell>
          <cell r="G363">
            <v>0</v>
          </cell>
        </row>
        <row r="364">
          <cell r="E364">
            <v>400862</v>
          </cell>
          <cell r="F364" t="str">
            <v>FACT PCF EL CAMINET</v>
          </cell>
          <cell r="G364">
            <v>0</v>
          </cell>
        </row>
        <row r="365">
          <cell r="E365">
            <v>400864</v>
          </cell>
          <cell r="F365" t="str">
            <v>FACT PCF EL PUIG</v>
          </cell>
          <cell r="G365">
            <v>0</v>
          </cell>
        </row>
        <row r="366">
          <cell r="E366">
            <v>402900</v>
          </cell>
          <cell r="F366" t="str">
            <v>PROV GRUP,FACT PDT R</v>
          </cell>
          <cell r="G366">
            <v>0</v>
          </cell>
        </row>
        <row r="367">
          <cell r="E367">
            <v>465001</v>
          </cell>
          <cell r="F367" t="str">
            <v>REMUN PREV VARIABLE</v>
          </cell>
          <cell r="G367">
            <v>-842044.41</v>
          </cell>
        </row>
        <row r="368">
          <cell r="E368">
            <v>465002</v>
          </cell>
          <cell r="F368" t="str">
            <v>REMUN PEND LIQUID VI</v>
          </cell>
          <cell r="G368">
            <v>-18750.57</v>
          </cell>
        </row>
        <row r="369">
          <cell r="E369">
            <v>475106</v>
          </cell>
          <cell r="F369" t="str">
            <v>HP RET INTERESSOS</v>
          </cell>
          <cell r="G369">
            <v>0</v>
          </cell>
        </row>
        <row r="370">
          <cell r="E370">
            <v>480915</v>
          </cell>
          <cell r="F370" t="str">
            <v>DESP ANTICIP PROJECT</v>
          </cell>
          <cell r="G370">
            <v>0</v>
          </cell>
        </row>
        <row r="371">
          <cell r="E371">
            <v>480916</v>
          </cell>
          <cell r="F371" t="str">
            <v>DESP ANTICIP CONSULT</v>
          </cell>
          <cell r="G371">
            <v>145379.1</v>
          </cell>
        </row>
        <row r="372">
          <cell r="E372">
            <v>480917</v>
          </cell>
          <cell r="F372" t="str">
            <v>DESP ANTICIP MAT FPG</v>
          </cell>
          <cell r="G372">
            <v>118572.95</v>
          </cell>
        </row>
        <row r="373">
          <cell r="E373">
            <v>480919</v>
          </cell>
          <cell r="F373" t="str">
            <v>DESP ANTICIP TUTORIA</v>
          </cell>
          <cell r="G373">
            <v>78006.149999999994</v>
          </cell>
        </row>
        <row r="374">
          <cell r="E374">
            <v>527000</v>
          </cell>
          <cell r="F374" t="str">
            <v>INTS C/T DEUTES ENT</v>
          </cell>
          <cell r="G374">
            <v>0</v>
          </cell>
        </row>
        <row r="375">
          <cell r="E375">
            <v>548002</v>
          </cell>
          <cell r="F375" t="str">
            <v>IMP A CT BSCH</v>
          </cell>
          <cell r="G375">
            <v>0</v>
          </cell>
        </row>
        <row r="376">
          <cell r="E376">
            <v>548003</v>
          </cell>
          <cell r="F376" t="str">
            <v>IMP CT CCATALUNYA</v>
          </cell>
          <cell r="G376">
            <v>0</v>
          </cell>
        </row>
        <row r="377">
          <cell r="E377">
            <v>552307</v>
          </cell>
          <cell r="F377" t="str">
            <v>OBERTA UOC PUBLISHIN</v>
          </cell>
          <cell r="G377">
            <v>-6030.28</v>
          </cell>
        </row>
        <row r="378">
          <cell r="E378">
            <v>570078</v>
          </cell>
          <cell r="F378" t="str">
            <v>CAIXA DRET</v>
          </cell>
          <cell r="G378">
            <v>0</v>
          </cell>
        </row>
        <row r="379">
          <cell r="E379">
            <v>570080</v>
          </cell>
          <cell r="F379" t="str">
            <v>CAIXA DOCUM/INFORM I</v>
          </cell>
          <cell r="G379">
            <v>0</v>
          </cell>
        </row>
        <row r="380">
          <cell r="E380">
            <v>572000</v>
          </cell>
          <cell r="F380" t="str">
            <v>BANCS I INST CREDIT</v>
          </cell>
          <cell r="G380">
            <v>1942932.29</v>
          </cell>
        </row>
        <row r="381">
          <cell r="E381">
            <v>572710</v>
          </cell>
          <cell r="F381" t="str">
            <v>BANC ECONOMIA 47650</v>
          </cell>
          <cell r="G381">
            <v>0</v>
          </cell>
        </row>
        <row r="382">
          <cell r="E382">
            <v>572740</v>
          </cell>
          <cell r="F382" t="str">
            <v>BANC MARKETING 47989</v>
          </cell>
          <cell r="G382">
            <v>0</v>
          </cell>
        </row>
        <row r="383">
          <cell r="E383">
            <v>572750</v>
          </cell>
          <cell r="F383" t="str">
            <v>BANC PSICOPEDA 48083</v>
          </cell>
          <cell r="G383">
            <v>0</v>
          </cell>
        </row>
        <row r="384">
          <cell r="E384">
            <v>572760</v>
          </cell>
          <cell r="F384" t="str">
            <v>BANC EMPRESARI 48196</v>
          </cell>
          <cell r="G384">
            <v>0</v>
          </cell>
        </row>
        <row r="385">
          <cell r="E385">
            <v>572780</v>
          </cell>
          <cell r="F385" t="str">
            <v>BANC DRET 48322</v>
          </cell>
          <cell r="G385">
            <v>0</v>
          </cell>
        </row>
        <row r="386">
          <cell r="E386">
            <v>572800</v>
          </cell>
          <cell r="F386" t="str">
            <v>BANC DOCUM/INFOR I C</v>
          </cell>
          <cell r="G386">
            <v>0</v>
          </cell>
        </row>
        <row r="387">
          <cell r="E387">
            <v>634200</v>
          </cell>
          <cell r="F387" t="str">
            <v>AJUST NEG IVA INV</v>
          </cell>
          <cell r="G387">
            <v>4624.9499999999971</v>
          </cell>
        </row>
        <row r="388">
          <cell r="E388">
            <v>639100</v>
          </cell>
          <cell r="F388" t="str">
            <v>AJUST POS IVA DESP</v>
          </cell>
          <cell r="G388">
            <v>0</v>
          </cell>
        </row>
        <row r="389">
          <cell r="E389">
            <v>640002</v>
          </cell>
          <cell r="F389" t="str">
            <v>SOUS REGIM MUFACE</v>
          </cell>
          <cell r="G389">
            <v>0</v>
          </cell>
        </row>
        <row r="390">
          <cell r="E390">
            <v>640003</v>
          </cell>
          <cell r="F390" t="str">
            <v>SOUS BECARIS I CONT</v>
          </cell>
          <cell r="G390">
            <v>0</v>
          </cell>
        </row>
        <row r="391">
          <cell r="E391">
            <v>662080</v>
          </cell>
          <cell r="F391" t="str">
            <v>INTS DEUTES EMPR</v>
          </cell>
          <cell r="G391">
            <v>13865.97</v>
          </cell>
        </row>
        <row r="392">
          <cell r="E392">
            <v>695080</v>
          </cell>
          <cell r="F392" t="str">
            <v>DOTACIO PROV OP COME</v>
          </cell>
          <cell r="G392">
            <v>66409.240000000005</v>
          </cell>
        </row>
        <row r="393">
          <cell r="E393">
            <v>752000</v>
          </cell>
          <cell r="F393" t="str">
            <v>ING PER ARRENDAMENTS</v>
          </cell>
          <cell r="G393">
            <v>0</v>
          </cell>
        </row>
        <row r="394">
          <cell r="E394">
            <v>791080</v>
          </cell>
          <cell r="F394" t="str">
            <v>REV DETERIOR IMM MAT</v>
          </cell>
          <cell r="G394">
            <v>0</v>
          </cell>
        </row>
        <row r="395">
          <cell r="E395">
            <v>800000</v>
          </cell>
          <cell r="F395" t="str">
            <v>PÈRDUES FONS INVERSI</v>
          </cell>
          <cell r="G395">
            <v>0</v>
          </cell>
        </row>
        <row r="396">
          <cell r="E396">
            <v>900000</v>
          </cell>
          <cell r="F396" t="str">
            <v>BENEFICIS FONS INVER</v>
          </cell>
          <cell r="G396">
            <v>-64054.3</v>
          </cell>
        </row>
        <row r="397">
          <cell r="E397">
            <v>941000</v>
          </cell>
          <cell r="F397" t="str">
            <v>ING DONACIONS I LLEG</v>
          </cell>
          <cell r="G397">
            <v>-11063.49</v>
          </cell>
        </row>
        <row r="398">
          <cell r="E398">
            <v>400918</v>
          </cell>
          <cell r="F398" t="str">
            <v>PROV FACT CANON PROJ</v>
          </cell>
          <cell r="G398">
            <v>-433272.37</v>
          </cell>
        </row>
        <row r="399">
          <cell r="E399">
            <v>415028</v>
          </cell>
          <cell r="F399" t="str">
            <v>VISA JAPE</v>
          </cell>
          <cell r="G399">
            <v>102.71</v>
          </cell>
        </row>
        <row r="400">
          <cell r="E400">
            <v>415035</v>
          </cell>
          <cell r="F400" t="str">
            <v>VISA PMS</v>
          </cell>
          <cell r="G400">
            <v>1031.58</v>
          </cell>
        </row>
        <row r="401">
          <cell r="E401">
            <v>465003</v>
          </cell>
          <cell r="F401" t="str">
            <v>REMUN PEND FORMACIÓ</v>
          </cell>
          <cell r="G401">
            <v>1824.35</v>
          </cell>
        </row>
        <row r="402">
          <cell r="E402">
            <v>572170</v>
          </cell>
          <cell r="F402" t="str">
            <v>C MANLLEU C/C 34983</v>
          </cell>
          <cell r="G402">
            <v>896.01</v>
          </cell>
        </row>
        <row r="403">
          <cell r="E403">
            <v>572291</v>
          </cell>
          <cell r="F403" t="str">
            <v>CAIXA C/C 85008_AP</v>
          </cell>
          <cell r="G403">
            <v>-291711.57</v>
          </cell>
        </row>
        <row r="404">
          <cell r="E404">
            <v>634100</v>
          </cell>
          <cell r="F404" t="str">
            <v>AJUST NEG IVA DESP</v>
          </cell>
          <cell r="G404">
            <v>0</v>
          </cell>
        </row>
        <row r="405">
          <cell r="E405">
            <v>640140</v>
          </cell>
          <cell r="F405" t="str">
            <v>SOUS AJUT INDIV EXEM</v>
          </cell>
          <cell r="G405">
            <v>2400</v>
          </cell>
        </row>
        <row r="406">
          <cell r="E406">
            <v>678000</v>
          </cell>
          <cell r="F406" t="str">
            <v>DESP EXTRAORDINÀRIES</v>
          </cell>
          <cell r="G406">
            <v>58.49</v>
          </cell>
        </row>
        <row r="407">
          <cell r="E407">
            <v>763200</v>
          </cell>
          <cell r="F407" t="str">
            <v>BENEFICI DE DISPONIB</v>
          </cell>
          <cell r="G407">
            <v>-62298.210000000006</v>
          </cell>
        </row>
        <row r="408">
          <cell r="E408">
            <v>802000</v>
          </cell>
          <cell r="F408" t="str">
            <v>TRANSF. Bº ACTIUS DI</v>
          </cell>
          <cell r="G408">
            <v>62298.210000000006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5C6B-7293-4A4E-A603-0370133BDD15}">
  <dimension ref="B3:K51"/>
  <sheetViews>
    <sheetView tabSelected="1" topLeftCell="E23" workbookViewId="0">
      <selection activeCell="J53" sqref="J53"/>
    </sheetView>
  </sheetViews>
  <sheetFormatPr defaultRowHeight="14.5" x14ac:dyDescent="0.35"/>
  <cols>
    <col min="1" max="1" width="7.6328125" style="50" customWidth="1"/>
    <col min="2" max="2" width="1.54296875" style="50" customWidth="1"/>
    <col min="3" max="3" width="2.453125" style="50" customWidth="1"/>
    <col min="4" max="4" width="60.90625" style="50" customWidth="1"/>
    <col min="5" max="6" width="14.6328125" style="50" customWidth="1"/>
    <col min="7" max="7" width="3.6328125" style="50" customWidth="1"/>
    <col min="8" max="8" width="2.1796875" style="50" customWidth="1"/>
    <col min="9" max="9" width="46.26953125" style="50" customWidth="1"/>
    <col min="10" max="11" width="15.81640625" style="50" customWidth="1"/>
    <col min="12" max="16384" width="8.7265625" style="50"/>
  </cols>
  <sheetData>
    <row r="3" spans="2:11" ht="18" x14ac:dyDescent="0.35">
      <c r="B3" s="113" t="s">
        <v>110</v>
      </c>
      <c r="C3" s="113"/>
      <c r="D3" s="113"/>
      <c r="E3" s="113"/>
      <c r="F3" s="113"/>
    </row>
    <row r="4" spans="2:11" x14ac:dyDescent="0.35">
      <c r="B4" s="51"/>
      <c r="C4" s="52"/>
      <c r="D4" s="53"/>
      <c r="E4" s="53"/>
      <c r="F4" s="53"/>
    </row>
    <row r="5" spans="2:11" x14ac:dyDescent="0.35">
      <c r="B5" s="114" t="s">
        <v>189</v>
      </c>
      <c r="C5" s="114"/>
      <c r="D5" s="114"/>
      <c r="E5" s="114"/>
      <c r="F5" s="114"/>
    </row>
    <row r="6" spans="2:11" x14ac:dyDescent="0.35">
      <c r="B6" s="115" t="s">
        <v>111</v>
      </c>
      <c r="C6" s="115"/>
      <c r="D6" s="115"/>
      <c r="E6" s="115"/>
      <c r="F6" s="115"/>
    </row>
    <row r="7" spans="2:11" ht="15" thickBot="1" x14ac:dyDescent="0.4">
      <c r="B7" s="51"/>
      <c r="C7" s="54"/>
      <c r="D7" s="53"/>
      <c r="E7" s="53"/>
      <c r="F7" s="53"/>
    </row>
    <row r="8" spans="2:11" x14ac:dyDescent="0.35">
      <c r="B8" s="55"/>
      <c r="C8" s="56"/>
      <c r="D8" s="57"/>
      <c r="E8" s="102" t="s">
        <v>112</v>
      </c>
      <c r="F8" s="102" t="s">
        <v>112</v>
      </c>
      <c r="G8" s="99"/>
      <c r="H8" s="72"/>
      <c r="I8" s="103"/>
      <c r="J8" s="102" t="s">
        <v>112</v>
      </c>
      <c r="K8" s="102" t="s">
        <v>112</v>
      </c>
    </row>
    <row r="9" spans="2:11" ht="15" thickBot="1" x14ac:dyDescent="0.4">
      <c r="B9" s="58"/>
      <c r="C9" s="59"/>
      <c r="D9" s="107" t="s">
        <v>154</v>
      </c>
      <c r="E9" s="101">
        <v>2023</v>
      </c>
      <c r="F9" s="101">
        <v>2022</v>
      </c>
      <c r="G9" s="100"/>
      <c r="H9" s="73"/>
      <c r="I9" s="61" t="s">
        <v>153</v>
      </c>
      <c r="J9" s="60">
        <v>2023</v>
      </c>
      <c r="K9" s="60">
        <v>2022</v>
      </c>
    </row>
    <row r="10" spans="2:11" ht="13" customHeight="1" thickBot="1" x14ac:dyDescent="0.4">
      <c r="B10" s="62"/>
      <c r="C10" s="52"/>
      <c r="D10" s="53"/>
      <c r="E10" s="98"/>
      <c r="F10" s="63"/>
      <c r="G10" s="62"/>
      <c r="H10" s="54"/>
      <c r="I10" s="63"/>
      <c r="J10" s="63"/>
      <c r="K10" s="63"/>
    </row>
    <row r="11" spans="2:11" ht="13" customHeight="1" thickBot="1" x14ac:dyDescent="0.4">
      <c r="B11" s="111" t="s">
        <v>1</v>
      </c>
      <c r="C11" s="112"/>
      <c r="D11" s="104" t="s">
        <v>155</v>
      </c>
      <c r="E11" s="127">
        <v>72984338.290000007</v>
      </c>
      <c r="F11" s="66">
        <v>68083778.390000001</v>
      </c>
      <c r="G11" s="64" t="s">
        <v>1</v>
      </c>
      <c r="H11" s="65"/>
      <c r="I11" s="74" t="s">
        <v>23</v>
      </c>
      <c r="J11" s="127">
        <v>21170165.359999999</v>
      </c>
      <c r="K11" s="66">
        <v>21838631.940000001</v>
      </c>
    </row>
    <row r="12" spans="2:11" ht="13" customHeight="1" x14ac:dyDescent="0.35">
      <c r="B12" s="111" t="s">
        <v>2</v>
      </c>
      <c r="C12" s="112"/>
      <c r="D12" s="104" t="s">
        <v>156</v>
      </c>
      <c r="E12" s="128">
        <v>24623332.219999999</v>
      </c>
      <c r="F12" s="68">
        <v>22036417.870000001</v>
      </c>
      <c r="G12" s="64" t="s">
        <v>24</v>
      </c>
      <c r="H12" s="65"/>
      <c r="I12" s="74" t="s">
        <v>25</v>
      </c>
      <c r="J12" s="135">
        <v>3392527.96</v>
      </c>
      <c r="K12" s="68">
        <v>3884351.28</v>
      </c>
    </row>
    <row r="13" spans="2:11" ht="13" customHeight="1" x14ac:dyDescent="0.35">
      <c r="B13" s="64"/>
      <c r="C13" s="69" t="s">
        <v>3</v>
      </c>
      <c r="D13" s="105" t="s">
        <v>157</v>
      </c>
      <c r="E13" s="129">
        <v>414.72</v>
      </c>
      <c r="F13" s="70">
        <v>1801.32</v>
      </c>
      <c r="G13" s="64" t="s">
        <v>2</v>
      </c>
      <c r="H13" s="65"/>
      <c r="I13" s="74" t="s">
        <v>26</v>
      </c>
      <c r="J13" s="128">
        <v>189038.93</v>
      </c>
      <c r="K13" s="68">
        <v>189038.93</v>
      </c>
    </row>
    <row r="14" spans="2:11" ht="13" customHeight="1" x14ac:dyDescent="0.35">
      <c r="B14" s="64"/>
      <c r="C14" s="69" t="s">
        <v>5</v>
      </c>
      <c r="D14" s="105" t="s">
        <v>158</v>
      </c>
      <c r="E14" s="130">
        <v>12473661.15</v>
      </c>
      <c r="F14" s="70">
        <v>10892728.800000001</v>
      </c>
      <c r="G14" s="64"/>
      <c r="H14" s="75" t="s">
        <v>14</v>
      </c>
      <c r="I14" s="76" t="s">
        <v>27</v>
      </c>
      <c r="J14" s="136">
        <v>189038.93</v>
      </c>
      <c r="K14" s="70">
        <v>189038.93</v>
      </c>
    </row>
    <row r="15" spans="2:11" ht="13" customHeight="1" x14ac:dyDescent="0.35">
      <c r="B15" s="64"/>
      <c r="C15" s="69" t="s">
        <v>6</v>
      </c>
      <c r="D15" s="105" t="s">
        <v>159</v>
      </c>
      <c r="E15" s="130">
        <v>5728428.3300000001</v>
      </c>
      <c r="F15" s="70">
        <v>5976403.6200000001</v>
      </c>
      <c r="G15" s="64" t="s">
        <v>28</v>
      </c>
      <c r="H15" s="65"/>
      <c r="I15" s="74" t="s">
        <v>29</v>
      </c>
      <c r="J15" s="128">
        <v>3695312.35</v>
      </c>
      <c r="K15" s="68">
        <v>4803250.74</v>
      </c>
    </row>
    <row r="16" spans="2:11" ht="13" customHeight="1" x14ac:dyDescent="0.35">
      <c r="B16" s="64"/>
      <c r="C16" s="69" t="s">
        <v>7</v>
      </c>
      <c r="D16" s="105" t="s">
        <v>160</v>
      </c>
      <c r="E16" s="130">
        <v>6262478.0899999999</v>
      </c>
      <c r="F16" s="70">
        <v>5024362.0599999996</v>
      </c>
      <c r="G16" s="64" t="s">
        <v>15</v>
      </c>
      <c r="H16" s="65"/>
      <c r="I16" s="74" t="s">
        <v>30</v>
      </c>
      <c r="J16" s="135">
        <v>-491823.32</v>
      </c>
      <c r="K16" s="68">
        <v>-1107938.3899999999</v>
      </c>
    </row>
    <row r="17" spans="2:11" ht="13" customHeight="1" x14ac:dyDescent="0.35">
      <c r="B17" s="64"/>
      <c r="C17" s="69" t="s">
        <v>8</v>
      </c>
      <c r="D17" s="105" t="s">
        <v>161</v>
      </c>
      <c r="E17" s="130">
        <v>158349.93</v>
      </c>
      <c r="F17" s="70">
        <v>141122.07</v>
      </c>
      <c r="G17" s="64"/>
      <c r="H17" s="75"/>
      <c r="I17" s="74"/>
      <c r="J17" s="137"/>
      <c r="K17" s="74"/>
    </row>
    <row r="18" spans="2:11" ht="13" customHeight="1" x14ac:dyDescent="0.35">
      <c r="B18" s="111" t="s">
        <v>11</v>
      </c>
      <c r="C18" s="112"/>
      <c r="D18" s="104" t="s">
        <v>162</v>
      </c>
      <c r="E18" s="128">
        <v>34192153.009999998</v>
      </c>
      <c r="F18" s="68">
        <v>34258979.289999999</v>
      </c>
      <c r="G18" s="64" t="s">
        <v>31</v>
      </c>
      <c r="H18" s="65"/>
      <c r="I18" s="74" t="s">
        <v>32</v>
      </c>
      <c r="J18" s="135">
        <v>17777637.399999999</v>
      </c>
      <c r="K18" s="68">
        <v>17940798.52</v>
      </c>
    </row>
    <row r="19" spans="2:11" ht="13" customHeight="1" x14ac:dyDescent="0.35">
      <c r="B19" s="64"/>
      <c r="C19" s="69" t="s">
        <v>12</v>
      </c>
      <c r="D19" s="105" t="s">
        <v>163</v>
      </c>
      <c r="E19" s="130">
        <v>28105155.809999999</v>
      </c>
      <c r="F19" s="70">
        <v>28808452.109999999</v>
      </c>
      <c r="G19" s="64"/>
      <c r="H19" s="75" t="s">
        <v>14</v>
      </c>
      <c r="I19" s="76" t="s">
        <v>33</v>
      </c>
      <c r="J19" s="136">
        <v>16222948.49</v>
      </c>
      <c r="K19" s="70">
        <v>16978624.149999999</v>
      </c>
    </row>
    <row r="20" spans="2:11" ht="13" customHeight="1" x14ac:dyDescent="0.35">
      <c r="B20" s="64"/>
      <c r="C20" s="69" t="s">
        <v>3</v>
      </c>
      <c r="D20" s="105" t="s">
        <v>164</v>
      </c>
      <c r="E20" s="130">
        <v>2629923.5299999998</v>
      </c>
      <c r="F20" s="70">
        <v>1956102.35</v>
      </c>
      <c r="G20" s="64"/>
      <c r="H20" s="75" t="s">
        <v>12</v>
      </c>
      <c r="I20" s="76" t="s">
        <v>34</v>
      </c>
      <c r="J20" s="136">
        <v>3249.45</v>
      </c>
      <c r="K20" s="70">
        <v>2083.91</v>
      </c>
    </row>
    <row r="21" spans="2:11" ht="13" customHeight="1" x14ac:dyDescent="0.35">
      <c r="B21" s="64"/>
      <c r="C21" s="69" t="s">
        <v>5</v>
      </c>
      <c r="D21" s="105" t="s">
        <v>165</v>
      </c>
      <c r="E21" s="130">
        <v>801474.01</v>
      </c>
      <c r="F21" s="70">
        <v>1027556.86</v>
      </c>
      <c r="G21" s="64"/>
      <c r="H21" s="75" t="s">
        <v>3</v>
      </c>
      <c r="I21" s="76" t="s">
        <v>35</v>
      </c>
      <c r="J21" s="136">
        <v>1551439.46</v>
      </c>
      <c r="K21" s="70">
        <v>973572.6</v>
      </c>
    </row>
    <row r="22" spans="2:11" ht="13" customHeight="1" thickBot="1" x14ac:dyDescent="0.4">
      <c r="B22" s="64"/>
      <c r="C22" s="69" t="s">
        <v>6</v>
      </c>
      <c r="D22" s="105" t="s">
        <v>166</v>
      </c>
      <c r="E22" s="130">
        <v>2284360.6</v>
      </c>
      <c r="F22" s="70">
        <v>2266875.48</v>
      </c>
      <c r="G22" s="62"/>
      <c r="H22" s="54"/>
      <c r="I22" s="53"/>
      <c r="J22" s="138"/>
      <c r="K22" s="77"/>
    </row>
    <row r="23" spans="2:11" ht="13" customHeight="1" thickBot="1" x14ac:dyDescent="0.4">
      <c r="B23" s="64"/>
      <c r="C23" s="69" t="s">
        <v>8</v>
      </c>
      <c r="D23" s="105" t="s">
        <v>167</v>
      </c>
      <c r="E23" s="130">
        <v>371239.06</v>
      </c>
      <c r="F23" s="70">
        <v>199992.49</v>
      </c>
      <c r="G23" s="64" t="s">
        <v>17</v>
      </c>
      <c r="H23" s="65"/>
      <c r="I23" s="74" t="s">
        <v>36</v>
      </c>
      <c r="J23" s="134">
        <v>24518486.550000001</v>
      </c>
      <c r="K23" s="78">
        <v>21660363.59</v>
      </c>
    </row>
    <row r="24" spans="2:11" ht="13" customHeight="1" x14ac:dyDescent="0.35">
      <c r="B24" s="111" t="s">
        <v>13</v>
      </c>
      <c r="C24" s="112"/>
      <c r="D24" s="104" t="s">
        <v>168</v>
      </c>
      <c r="E24" s="128">
        <v>353756.92</v>
      </c>
      <c r="F24" s="68">
        <v>376875.99</v>
      </c>
      <c r="G24" s="64" t="s">
        <v>2</v>
      </c>
      <c r="H24" s="65"/>
      <c r="I24" s="74" t="s">
        <v>37</v>
      </c>
      <c r="J24" s="135">
        <v>35015.51</v>
      </c>
      <c r="K24" s="68">
        <v>44284.83</v>
      </c>
    </row>
    <row r="25" spans="2:11" ht="13" customHeight="1" x14ac:dyDescent="0.35">
      <c r="B25" s="64"/>
      <c r="C25" s="69" t="s">
        <v>14</v>
      </c>
      <c r="D25" s="105" t="s">
        <v>169</v>
      </c>
      <c r="E25" s="130">
        <v>3756.92</v>
      </c>
      <c r="F25" s="70">
        <v>17539</v>
      </c>
      <c r="G25" s="64"/>
      <c r="H25" s="75" t="s">
        <v>4</v>
      </c>
      <c r="I25" s="76" t="s">
        <v>38</v>
      </c>
      <c r="J25" s="139">
        <v>35015.51</v>
      </c>
      <c r="K25" s="71">
        <v>44284.83</v>
      </c>
    </row>
    <row r="26" spans="2:11" ht="13" customHeight="1" x14ac:dyDescent="0.35">
      <c r="B26" s="64"/>
      <c r="C26" s="69" t="s">
        <v>12</v>
      </c>
      <c r="D26" s="105" t="s">
        <v>170</v>
      </c>
      <c r="E26" s="130">
        <v>350000</v>
      </c>
      <c r="F26" s="70">
        <v>359336.99</v>
      </c>
      <c r="G26" s="64" t="s">
        <v>18</v>
      </c>
      <c r="H26" s="65"/>
      <c r="I26" s="74" t="s">
        <v>39</v>
      </c>
      <c r="J26" s="135">
        <v>24209072.739999998</v>
      </c>
      <c r="K26" s="68">
        <v>21361657.559999999</v>
      </c>
    </row>
    <row r="27" spans="2:11" ht="13" customHeight="1" x14ac:dyDescent="0.35">
      <c r="B27" s="111" t="s">
        <v>15</v>
      </c>
      <c r="C27" s="112"/>
      <c r="D27" s="104" t="s">
        <v>171</v>
      </c>
      <c r="E27" s="128">
        <v>13815096.140000001</v>
      </c>
      <c r="F27" s="68">
        <v>11411505.24</v>
      </c>
      <c r="G27" s="64"/>
      <c r="H27" s="75" t="s">
        <v>14</v>
      </c>
      <c r="I27" s="76" t="s">
        <v>129</v>
      </c>
      <c r="J27" s="136">
        <v>9653367.6500000004</v>
      </c>
      <c r="K27" s="70">
        <v>10461385.65</v>
      </c>
    </row>
    <row r="28" spans="2:11" ht="13" customHeight="1" x14ac:dyDescent="0.35">
      <c r="B28" s="64"/>
      <c r="C28" s="69" t="s">
        <v>14</v>
      </c>
      <c r="D28" s="105" t="s">
        <v>169</v>
      </c>
      <c r="E28" s="129">
        <v>258.25</v>
      </c>
      <c r="F28" s="70">
        <v>1022.19</v>
      </c>
      <c r="G28" s="64"/>
      <c r="H28" s="75" t="s">
        <v>3</v>
      </c>
      <c r="I28" s="76" t="s">
        <v>40</v>
      </c>
      <c r="J28" s="136">
        <v>14555705.09</v>
      </c>
      <c r="K28" s="70">
        <v>10900271.91</v>
      </c>
    </row>
    <row r="29" spans="2:11" ht="13" customHeight="1" x14ac:dyDescent="0.35">
      <c r="B29" s="64"/>
      <c r="C29" s="69" t="s">
        <v>12</v>
      </c>
      <c r="D29" s="105" t="s">
        <v>172</v>
      </c>
      <c r="E29" s="130">
        <v>13286966.01</v>
      </c>
      <c r="F29" s="70">
        <v>10884150.52</v>
      </c>
      <c r="G29" s="64" t="s">
        <v>11</v>
      </c>
      <c r="H29" s="65"/>
      <c r="I29" s="74" t="s">
        <v>131</v>
      </c>
      <c r="J29" s="140" t="s">
        <v>137</v>
      </c>
      <c r="K29" s="82" t="s">
        <v>137</v>
      </c>
    </row>
    <row r="30" spans="2:11" ht="13" customHeight="1" x14ac:dyDescent="0.35">
      <c r="B30" s="64"/>
      <c r="C30" s="69" t="s">
        <v>16</v>
      </c>
      <c r="D30" s="105" t="s">
        <v>173</v>
      </c>
      <c r="E30" s="130">
        <v>527871.88</v>
      </c>
      <c r="F30" s="70">
        <v>526332.53</v>
      </c>
      <c r="G30" s="64" t="s">
        <v>144</v>
      </c>
      <c r="H30" s="65"/>
      <c r="I30" s="74" t="s">
        <v>138</v>
      </c>
      <c r="J30" s="135">
        <v>274398.3</v>
      </c>
      <c r="K30" s="68">
        <v>254421.2</v>
      </c>
    </row>
    <row r="31" spans="2:11" ht="13" customHeight="1" thickBot="1" x14ac:dyDescent="0.4">
      <c r="B31" s="79"/>
      <c r="C31" s="80"/>
      <c r="D31" s="80"/>
      <c r="E31" s="81"/>
      <c r="F31" s="82"/>
      <c r="G31" s="64"/>
      <c r="H31" s="75"/>
      <c r="I31" s="74"/>
      <c r="J31" s="141"/>
      <c r="K31" s="74"/>
    </row>
    <row r="32" spans="2:11" ht="13" customHeight="1" thickBot="1" x14ac:dyDescent="0.4">
      <c r="B32" s="111" t="s">
        <v>17</v>
      </c>
      <c r="C32" s="112"/>
      <c r="D32" s="104" t="s">
        <v>174</v>
      </c>
      <c r="E32" s="131">
        <v>31506601.57</v>
      </c>
      <c r="F32" s="66">
        <v>33069226.440000001</v>
      </c>
      <c r="G32" s="64" t="s">
        <v>41</v>
      </c>
      <c r="H32" s="65"/>
      <c r="I32" s="74" t="s">
        <v>42</v>
      </c>
      <c r="J32" s="127">
        <v>58802287.950000003</v>
      </c>
      <c r="K32" s="66">
        <v>57654009.299999997</v>
      </c>
    </row>
    <row r="33" spans="2:11" ht="13" customHeight="1" x14ac:dyDescent="0.35">
      <c r="B33" s="111" t="s">
        <v>18</v>
      </c>
      <c r="C33" s="112"/>
      <c r="D33" s="104" t="s">
        <v>175</v>
      </c>
      <c r="E33" s="128">
        <v>78451.070000000007</v>
      </c>
      <c r="F33" s="68">
        <v>96363.61</v>
      </c>
      <c r="G33" s="64" t="s">
        <v>18</v>
      </c>
      <c r="H33" s="65"/>
      <c r="I33" s="74" t="s">
        <v>130</v>
      </c>
      <c r="J33" s="142" t="s">
        <v>137</v>
      </c>
      <c r="K33" s="84" t="s">
        <v>137</v>
      </c>
    </row>
    <row r="34" spans="2:11" ht="13" customHeight="1" x14ac:dyDescent="0.35">
      <c r="B34" s="64"/>
      <c r="C34" s="69" t="s">
        <v>14</v>
      </c>
      <c r="D34" s="105" t="s">
        <v>176</v>
      </c>
      <c r="E34" s="130">
        <v>78451.070000000007</v>
      </c>
      <c r="F34" s="70">
        <v>96363.61</v>
      </c>
      <c r="G34" s="64" t="s">
        <v>11</v>
      </c>
      <c r="H34" s="65"/>
      <c r="I34" s="74" t="s">
        <v>43</v>
      </c>
      <c r="J34" s="135">
        <v>7571204</v>
      </c>
      <c r="K34" s="68">
        <v>9220070.5700000003</v>
      </c>
    </row>
    <row r="35" spans="2:11" ht="13" customHeight="1" x14ac:dyDescent="0.35">
      <c r="B35" s="111" t="s">
        <v>11</v>
      </c>
      <c r="C35" s="112"/>
      <c r="D35" s="104" t="s">
        <v>177</v>
      </c>
      <c r="E35" s="128">
        <v>23687023.190000001</v>
      </c>
      <c r="F35" s="68">
        <v>19319992.469999999</v>
      </c>
      <c r="G35" s="64"/>
      <c r="H35" s="75" t="s">
        <v>14</v>
      </c>
      <c r="I35" s="76" t="s">
        <v>44</v>
      </c>
      <c r="J35" s="136">
        <v>2805630.16</v>
      </c>
      <c r="K35" s="70">
        <v>4775828.3600000003</v>
      </c>
    </row>
    <row r="36" spans="2:11" ht="13" customHeight="1" x14ac:dyDescent="0.35">
      <c r="B36" s="64"/>
      <c r="C36" s="69" t="s">
        <v>14</v>
      </c>
      <c r="D36" s="105" t="s">
        <v>178</v>
      </c>
      <c r="E36" s="129" t="s">
        <v>191</v>
      </c>
      <c r="F36" s="70">
        <v>18706064.84</v>
      </c>
      <c r="G36" s="64"/>
      <c r="H36" s="75" t="s">
        <v>3</v>
      </c>
      <c r="I36" s="76" t="s">
        <v>40</v>
      </c>
      <c r="J36" s="136">
        <v>4765573.84</v>
      </c>
      <c r="K36" s="70">
        <v>4444242.21</v>
      </c>
    </row>
    <row r="37" spans="2:11" ht="13" customHeight="1" x14ac:dyDescent="0.35">
      <c r="B37" s="64"/>
      <c r="C37" s="83"/>
      <c r="D37" s="105" t="s">
        <v>179</v>
      </c>
      <c r="E37" s="130">
        <v>4293794.75</v>
      </c>
      <c r="F37" s="70">
        <v>4472555.99</v>
      </c>
      <c r="G37" s="64" t="s">
        <v>15</v>
      </c>
      <c r="H37" s="65"/>
      <c r="I37" s="74" t="s">
        <v>45</v>
      </c>
      <c r="J37" s="135">
        <v>44026285.539999999</v>
      </c>
      <c r="K37" s="68">
        <v>40419892.950000003</v>
      </c>
    </row>
    <row r="38" spans="2:11" ht="13" customHeight="1" x14ac:dyDescent="0.35">
      <c r="B38" s="64"/>
      <c r="C38" s="83"/>
      <c r="D38" s="105" t="s">
        <v>180</v>
      </c>
      <c r="E38" s="130">
        <v>17667342.129999999</v>
      </c>
      <c r="F38" s="70">
        <v>12624862.050000001</v>
      </c>
      <c r="G38" s="64"/>
      <c r="H38" s="75" t="s">
        <v>14</v>
      </c>
      <c r="I38" s="76" t="s">
        <v>46</v>
      </c>
      <c r="J38" s="136">
        <v>23881613.309999999</v>
      </c>
      <c r="K38" s="70">
        <v>23146319.199999999</v>
      </c>
    </row>
    <row r="39" spans="2:11" ht="13" customHeight="1" x14ac:dyDescent="0.35">
      <c r="B39" s="64"/>
      <c r="C39" s="83"/>
      <c r="D39" s="105" t="s">
        <v>181</v>
      </c>
      <c r="E39" s="130">
        <v>1637264.71</v>
      </c>
      <c r="F39" s="70">
        <v>1738891.89</v>
      </c>
      <c r="G39" s="64"/>
      <c r="H39" s="75" t="s">
        <v>12</v>
      </c>
      <c r="I39" s="76" t="s">
        <v>47</v>
      </c>
      <c r="J39" s="140" t="s">
        <v>137</v>
      </c>
      <c r="K39" s="70" t="s">
        <v>137</v>
      </c>
    </row>
    <row r="40" spans="2:11" ht="13" customHeight="1" x14ac:dyDescent="0.35">
      <c r="B40" s="64"/>
      <c r="C40" s="69" t="s">
        <v>12</v>
      </c>
      <c r="D40" s="105" t="s">
        <v>182</v>
      </c>
      <c r="E40" s="130">
        <v>0</v>
      </c>
      <c r="F40" s="70">
        <v>0</v>
      </c>
      <c r="G40" s="64"/>
      <c r="H40" s="75" t="s">
        <v>4</v>
      </c>
      <c r="I40" s="76" t="s">
        <v>19</v>
      </c>
      <c r="J40" s="130">
        <v>4326325.2300000004</v>
      </c>
      <c r="K40" s="70">
        <v>2205499.81</v>
      </c>
    </row>
    <row r="41" spans="2:11" ht="13" customHeight="1" x14ac:dyDescent="0.35">
      <c r="B41" s="64"/>
      <c r="C41" s="69" t="s">
        <v>4</v>
      </c>
      <c r="D41" s="105" t="s">
        <v>183</v>
      </c>
      <c r="E41" s="130">
        <v>76244.97</v>
      </c>
      <c r="F41" s="70">
        <v>150722.63</v>
      </c>
      <c r="G41" s="85"/>
      <c r="H41" s="75" t="s">
        <v>16</v>
      </c>
      <c r="I41" s="76" t="s">
        <v>145</v>
      </c>
      <c r="J41" s="129" t="s">
        <v>136</v>
      </c>
      <c r="K41" s="82">
        <v>19406.97</v>
      </c>
    </row>
    <row r="42" spans="2:11" ht="13" customHeight="1" x14ac:dyDescent="0.35">
      <c r="B42" s="64"/>
      <c r="C42" s="69" t="s">
        <v>16</v>
      </c>
      <c r="D42" s="105" t="s">
        <v>19</v>
      </c>
      <c r="E42" s="130">
        <v>9801.98</v>
      </c>
      <c r="F42" s="82">
        <v>5265</v>
      </c>
      <c r="G42" s="64"/>
      <c r="H42" s="75" t="s">
        <v>5</v>
      </c>
      <c r="I42" s="76" t="s">
        <v>48</v>
      </c>
      <c r="J42" s="130">
        <v>3950570.95</v>
      </c>
      <c r="K42" s="70">
        <v>3907958.67</v>
      </c>
    </row>
    <row r="43" spans="2:11" ht="13" customHeight="1" x14ac:dyDescent="0.35">
      <c r="B43" s="64"/>
      <c r="C43" s="69" t="s">
        <v>6</v>
      </c>
      <c r="D43" s="105" t="s">
        <v>184</v>
      </c>
      <c r="E43" s="130">
        <v>2574.65</v>
      </c>
      <c r="F43" s="70">
        <v>327694.90999999997</v>
      </c>
      <c r="G43" s="64"/>
      <c r="H43" s="75" t="s">
        <v>6</v>
      </c>
      <c r="I43" s="76" t="s">
        <v>49</v>
      </c>
      <c r="J43" s="130">
        <v>11867776.050000001</v>
      </c>
      <c r="K43" s="70">
        <v>11140708.300000001</v>
      </c>
    </row>
    <row r="44" spans="2:11" ht="13" customHeight="1" x14ac:dyDescent="0.35">
      <c r="B44" s="116" t="s">
        <v>188</v>
      </c>
      <c r="C44" s="117"/>
      <c r="D44" s="117"/>
      <c r="E44" s="128">
        <v>0</v>
      </c>
      <c r="F44" s="68">
        <v>0</v>
      </c>
      <c r="G44" s="111" t="s">
        <v>20</v>
      </c>
      <c r="H44" s="112"/>
      <c r="I44" s="74" t="s">
        <v>21</v>
      </c>
      <c r="J44" s="135">
        <v>7204798.4100000001</v>
      </c>
      <c r="K44" s="67">
        <v>8014045.7800000003</v>
      </c>
    </row>
    <row r="45" spans="2:11" ht="13" customHeight="1" x14ac:dyDescent="0.35">
      <c r="B45" s="64"/>
      <c r="C45" s="69" t="s">
        <v>139</v>
      </c>
      <c r="D45" s="105" t="s">
        <v>173</v>
      </c>
      <c r="E45" s="130">
        <v>0</v>
      </c>
      <c r="F45" s="70">
        <v>0</v>
      </c>
      <c r="G45" s="92"/>
      <c r="I45" s="95"/>
      <c r="J45" s="128"/>
      <c r="K45" s="93"/>
    </row>
    <row r="46" spans="2:11" ht="13" customHeight="1" x14ac:dyDescent="0.35">
      <c r="B46" s="111" t="s">
        <v>15</v>
      </c>
      <c r="C46" s="112"/>
      <c r="D46" s="104" t="s">
        <v>185</v>
      </c>
      <c r="E46" s="128">
        <v>5071507.8099999996</v>
      </c>
      <c r="F46" s="68">
        <v>4312937.72</v>
      </c>
      <c r="I46" s="95"/>
      <c r="J46" s="93"/>
      <c r="K46" s="93"/>
    </row>
    <row r="47" spans="2:11" ht="13" customHeight="1" x14ac:dyDescent="0.35">
      <c r="B47" s="64"/>
      <c r="C47" s="69" t="s">
        <v>16</v>
      </c>
      <c r="D47" s="105" t="s">
        <v>173</v>
      </c>
      <c r="E47" s="130">
        <v>5071507.8099999996</v>
      </c>
      <c r="F47" s="70">
        <v>4312937.72</v>
      </c>
      <c r="I47" s="95"/>
      <c r="J47" s="93"/>
      <c r="K47" s="93"/>
    </row>
    <row r="48" spans="2:11" ht="13" customHeight="1" x14ac:dyDescent="0.35">
      <c r="B48" s="111" t="s">
        <v>20</v>
      </c>
      <c r="C48" s="112"/>
      <c r="D48" s="104" t="s">
        <v>21</v>
      </c>
      <c r="E48" s="128">
        <v>2206885.89</v>
      </c>
      <c r="F48" s="68">
        <v>2186649.06</v>
      </c>
      <c r="I48" s="95"/>
      <c r="J48" s="93"/>
      <c r="K48" s="93"/>
    </row>
    <row r="49" spans="2:11" ht="13" customHeight="1" x14ac:dyDescent="0.35">
      <c r="B49" s="111" t="s">
        <v>22</v>
      </c>
      <c r="C49" s="112"/>
      <c r="D49" s="104" t="s">
        <v>186</v>
      </c>
      <c r="E49" s="128">
        <v>462733.61</v>
      </c>
      <c r="F49" s="68">
        <v>7153283.5800000001</v>
      </c>
      <c r="I49" s="95"/>
      <c r="J49" s="93"/>
      <c r="K49" s="93"/>
    </row>
    <row r="50" spans="2:11" ht="13" customHeight="1" thickBot="1" x14ac:dyDescent="0.4">
      <c r="B50" s="86"/>
      <c r="C50" s="87" t="s">
        <v>14</v>
      </c>
      <c r="D50" s="106" t="s">
        <v>187</v>
      </c>
      <c r="E50" s="133">
        <v>462733.61</v>
      </c>
      <c r="F50" s="88">
        <v>7153283.5800000001</v>
      </c>
      <c r="I50" s="96"/>
      <c r="J50" s="94"/>
      <c r="K50" s="94"/>
    </row>
    <row r="51" spans="2:11" ht="15" customHeight="1" thickBot="1" x14ac:dyDescent="0.4">
      <c r="B51" s="86"/>
      <c r="C51" s="87"/>
      <c r="D51" s="97" t="s">
        <v>152</v>
      </c>
      <c r="E51" s="134">
        <v>104490939.86</v>
      </c>
      <c r="F51" s="78">
        <v>101153004.83</v>
      </c>
      <c r="G51" s="89"/>
      <c r="H51" s="90"/>
      <c r="I51" s="91" t="s">
        <v>151</v>
      </c>
      <c r="J51" s="143">
        <v>104490939.86</v>
      </c>
      <c r="K51" s="66">
        <v>101153004.83</v>
      </c>
    </row>
  </sheetData>
  <mergeCells count="16">
    <mergeCell ref="G44:H44"/>
    <mergeCell ref="B46:C46"/>
    <mergeCell ref="B48:C48"/>
    <mergeCell ref="B49:C49"/>
    <mergeCell ref="B24:C24"/>
    <mergeCell ref="B27:C27"/>
    <mergeCell ref="B32:C32"/>
    <mergeCell ref="B33:C33"/>
    <mergeCell ref="B35:C35"/>
    <mergeCell ref="B44:D44"/>
    <mergeCell ref="B18:C18"/>
    <mergeCell ref="B3:F3"/>
    <mergeCell ref="B5:F5"/>
    <mergeCell ref="B6:F6"/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0704D-6B30-4465-9530-07C3DA679343}">
  <dimension ref="B2:I65"/>
  <sheetViews>
    <sheetView topLeftCell="A31" workbookViewId="0">
      <selection activeCell="E40" sqref="E40"/>
    </sheetView>
  </sheetViews>
  <sheetFormatPr defaultRowHeight="14.5" x14ac:dyDescent="0.35"/>
  <cols>
    <col min="1" max="1" width="8.7265625" style="24"/>
    <col min="2" max="2" width="0.1796875" style="24" customWidth="1"/>
    <col min="3" max="3" width="4.08984375" style="24" customWidth="1"/>
    <col min="4" max="4" width="52.36328125" style="24" customWidth="1"/>
    <col min="5" max="5" width="13.08984375" style="24" bestFit="1" customWidth="1"/>
    <col min="6" max="6" width="11.1796875" style="24" bestFit="1" customWidth="1"/>
    <col min="7" max="8" width="8.7265625" style="24"/>
    <col min="9" max="9" width="14.08984375" style="24" bestFit="1" customWidth="1"/>
    <col min="10" max="16384" width="8.7265625" style="24"/>
  </cols>
  <sheetData>
    <row r="2" spans="2:9" ht="18" x14ac:dyDescent="0.35">
      <c r="B2" s="120" t="s">
        <v>110</v>
      </c>
      <c r="C2" s="120"/>
      <c r="D2" s="120"/>
      <c r="E2" s="120"/>
      <c r="F2" s="120"/>
    </row>
    <row r="3" spans="2:9" x14ac:dyDescent="0.35">
      <c r="B3" s="121" t="s">
        <v>190</v>
      </c>
      <c r="C3" s="121"/>
      <c r="D3" s="121"/>
      <c r="E3" s="121"/>
      <c r="F3" s="121"/>
    </row>
    <row r="4" spans="2:9" ht="15" thickBot="1" x14ac:dyDescent="0.4">
      <c r="B4" s="122" t="s">
        <v>111</v>
      </c>
      <c r="C4" s="122"/>
      <c r="D4" s="122"/>
      <c r="E4" s="122"/>
      <c r="F4" s="122"/>
    </row>
    <row r="5" spans="2:9" x14ac:dyDescent="0.35">
      <c r="B5" s="25"/>
      <c r="C5" s="26"/>
      <c r="D5" s="110"/>
      <c r="E5" s="144" t="s">
        <v>112</v>
      </c>
      <c r="F5" s="27" t="s">
        <v>112</v>
      </c>
    </row>
    <row r="6" spans="2:9" ht="15" thickBot="1" x14ac:dyDescent="0.4">
      <c r="B6" s="28"/>
      <c r="C6" s="29"/>
      <c r="D6" s="30"/>
      <c r="E6" s="31">
        <v>2023</v>
      </c>
      <c r="F6" s="31">
        <v>2022</v>
      </c>
    </row>
    <row r="7" spans="2:9" ht="13.5" customHeight="1" x14ac:dyDescent="0.35">
      <c r="B7" s="123" t="s">
        <v>1</v>
      </c>
      <c r="C7" s="124"/>
      <c r="D7" s="32" t="s">
        <v>50</v>
      </c>
      <c r="E7" s="108"/>
      <c r="F7" s="33"/>
    </row>
    <row r="8" spans="2:9" ht="13.5" customHeight="1" x14ac:dyDescent="0.35">
      <c r="B8" s="118" t="s">
        <v>14</v>
      </c>
      <c r="C8" s="119"/>
      <c r="D8" s="32" t="s">
        <v>51</v>
      </c>
      <c r="E8" s="128">
        <v>163235230.15000001</v>
      </c>
      <c r="F8" s="35">
        <v>154433713.46000001</v>
      </c>
    </row>
    <row r="9" spans="2:9" ht="13.5" customHeight="1" x14ac:dyDescent="0.35">
      <c r="B9" s="34"/>
      <c r="C9" s="36" t="s">
        <v>52</v>
      </c>
      <c r="D9" s="37" t="s">
        <v>53</v>
      </c>
      <c r="E9" s="130">
        <v>119545140.95</v>
      </c>
      <c r="F9" s="38">
        <v>117149043.76000001</v>
      </c>
    </row>
    <row r="10" spans="2:9" ht="13.5" customHeight="1" x14ac:dyDescent="0.35">
      <c r="B10" s="34"/>
      <c r="C10" s="36" t="s">
        <v>54</v>
      </c>
      <c r="D10" s="37" t="s">
        <v>55</v>
      </c>
      <c r="E10" s="130">
        <v>1805642.28</v>
      </c>
      <c r="F10" s="38">
        <v>1881283.64</v>
      </c>
    </row>
    <row r="11" spans="2:9" ht="13.5" customHeight="1" x14ac:dyDescent="0.35">
      <c r="B11" s="34"/>
      <c r="C11" s="36" t="s">
        <v>56</v>
      </c>
      <c r="D11" s="37" t="s">
        <v>57</v>
      </c>
      <c r="E11" s="130">
        <v>64676</v>
      </c>
      <c r="F11" s="38">
        <v>59515.31</v>
      </c>
    </row>
    <row r="12" spans="2:9" ht="13.5" customHeight="1" x14ac:dyDescent="0.35">
      <c r="B12" s="34"/>
      <c r="C12" s="36" t="s">
        <v>58</v>
      </c>
      <c r="D12" s="37" t="s">
        <v>59</v>
      </c>
      <c r="E12" s="130">
        <v>41548832.560000002</v>
      </c>
      <c r="F12" s="38">
        <v>35204201.619999997</v>
      </c>
      <c r="I12" s="109"/>
    </row>
    <row r="13" spans="2:9" ht="13.5" customHeight="1" x14ac:dyDescent="0.35">
      <c r="B13" s="34"/>
      <c r="C13" s="36" t="s">
        <v>60</v>
      </c>
      <c r="D13" s="37" t="s">
        <v>61</v>
      </c>
      <c r="E13" s="130">
        <v>99926</v>
      </c>
      <c r="F13" s="38">
        <v>100160</v>
      </c>
      <c r="I13" s="109"/>
    </row>
    <row r="14" spans="2:9" ht="13.5" customHeight="1" x14ac:dyDescent="0.35">
      <c r="B14" s="34"/>
      <c r="C14" s="36" t="s">
        <v>140</v>
      </c>
      <c r="D14" s="37" t="s">
        <v>141</v>
      </c>
      <c r="E14" s="130">
        <v>171012.36</v>
      </c>
      <c r="F14" s="38">
        <v>39509.129999999997</v>
      </c>
      <c r="I14" s="109"/>
    </row>
    <row r="15" spans="2:9" ht="13.5" customHeight="1" x14ac:dyDescent="0.35">
      <c r="B15" s="118" t="s">
        <v>12</v>
      </c>
      <c r="C15" s="119"/>
      <c r="D15" s="32" t="s">
        <v>62</v>
      </c>
      <c r="E15" s="128">
        <v>-4740220.29</v>
      </c>
      <c r="F15" s="35">
        <v>-4384171.37</v>
      </c>
    </row>
    <row r="16" spans="2:9" ht="13.5" customHeight="1" x14ac:dyDescent="0.35">
      <c r="B16" s="118" t="s">
        <v>4</v>
      </c>
      <c r="C16" s="119"/>
      <c r="D16" s="32" t="s">
        <v>63</v>
      </c>
      <c r="E16" s="128">
        <v>153507.66</v>
      </c>
      <c r="F16" s="35">
        <v>173173.84</v>
      </c>
    </row>
    <row r="17" spans="2:6" ht="13.5" customHeight="1" x14ac:dyDescent="0.35">
      <c r="B17" s="118" t="s">
        <v>16</v>
      </c>
      <c r="C17" s="119"/>
      <c r="D17" s="32" t="s">
        <v>64</v>
      </c>
      <c r="E17" s="128">
        <v>-927102.97</v>
      </c>
      <c r="F17" s="35">
        <v>-1085460.6200000001</v>
      </c>
    </row>
    <row r="18" spans="2:6" ht="13.5" customHeight="1" x14ac:dyDescent="0.35">
      <c r="B18" s="34"/>
      <c r="C18" s="36" t="s">
        <v>52</v>
      </c>
      <c r="D18" s="37" t="s">
        <v>65</v>
      </c>
      <c r="E18" s="130">
        <v>-1031916.22</v>
      </c>
      <c r="F18" s="38">
        <v>-1214872.8700000001</v>
      </c>
    </row>
    <row r="19" spans="2:6" ht="13.5" customHeight="1" x14ac:dyDescent="0.35">
      <c r="B19" s="34"/>
      <c r="C19" s="36" t="s">
        <v>56</v>
      </c>
      <c r="D19" s="37" t="s">
        <v>146</v>
      </c>
      <c r="E19" s="130">
        <v>104813.25</v>
      </c>
      <c r="F19" s="38">
        <v>129412.25</v>
      </c>
    </row>
    <row r="20" spans="2:6" ht="13.5" customHeight="1" x14ac:dyDescent="0.35">
      <c r="B20" s="118" t="s">
        <v>5</v>
      </c>
      <c r="C20" s="119"/>
      <c r="D20" s="32" t="s">
        <v>66</v>
      </c>
      <c r="E20" s="128">
        <v>299218.99</v>
      </c>
      <c r="F20" s="35">
        <v>264043.53000000003</v>
      </c>
    </row>
    <row r="21" spans="2:6" ht="13.5" customHeight="1" x14ac:dyDescent="0.35">
      <c r="B21" s="34"/>
      <c r="C21" s="36" t="s">
        <v>52</v>
      </c>
      <c r="D21" s="37" t="s">
        <v>67</v>
      </c>
      <c r="E21" s="130">
        <v>289671.90000000002</v>
      </c>
      <c r="F21" s="38">
        <v>264009.94</v>
      </c>
    </row>
    <row r="22" spans="2:6" ht="13.5" customHeight="1" x14ac:dyDescent="0.35">
      <c r="B22" s="34"/>
      <c r="C22" s="36" t="s">
        <v>68</v>
      </c>
      <c r="D22" s="37" t="s">
        <v>69</v>
      </c>
      <c r="E22" s="130">
        <v>9547.09</v>
      </c>
      <c r="F22" s="38">
        <v>33.590000000000003</v>
      </c>
    </row>
    <row r="23" spans="2:6" ht="13.5" customHeight="1" x14ac:dyDescent="0.35">
      <c r="B23" s="118" t="s">
        <v>6</v>
      </c>
      <c r="C23" s="119"/>
      <c r="D23" s="32" t="s">
        <v>70</v>
      </c>
      <c r="E23" s="128">
        <v>-76185989.370000005</v>
      </c>
      <c r="F23" s="35">
        <v>-70453466.480000004</v>
      </c>
    </row>
    <row r="24" spans="2:6" ht="13.5" customHeight="1" x14ac:dyDescent="0.35">
      <c r="B24" s="34"/>
      <c r="C24" s="36" t="s">
        <v>52</v>
      </c>
      <c r="D24" s="37" t="s">
        <v>71</v>
      </c>
      <c r="E24" s="130">
        <v>-58630994.189999998</v>
      </c>
      <c r="F24" s="38">
        <v>-54301484</v>
      </c>
    </row>
    <row r="25" spans="2:6" ht="13.5" customHeight="1" x14ac:dyDescent="0.35">
      <c r="B25" s="34"/>
      <c r="C25" s="36" t="s">
        <v>54</v>
      </c>
      <c r="D25" s="37" t="s">
        <v>72</v>
      </c>
      <c r="E25" s="130">
        <v>-17554995.18</v>
      </c>
      <c r="F25" s="38">
        <v>-16151982.48</v>
      </c>
    </row>
    <row r="26" spans="2:6" ht="13.5" customHeight="1" x14ac:dyDescent="0.35">
      <c r="B26" s="34"/>
      <c r="C26" s="36" t="s">
        <v>68</v>
      </c>
      <c r="D26" s="37" t="s">
        <v>132</v>
      </c>
      <c r="E26" s="129" t="s">
        <v>136</v>
      </c>
      <c r="F26" s="40" t="s">
        <v>136</v>
      </c>
    </row>
    <row r="27" spans="2:6" ht="13.5" customHeight="1" x14ac:dyDescent="0.35">
      <c r="B27" s="118" t="s">
        <v>7</v>
      </c>
      <c r="C27" s="119"/>
      <c r="D27" s="32" t="s">
        <v>73</v>
      </c>
      <c r="E27" s="128">
        <v>-78149967.159999996</v>
      </c>
      <c r="F27" s="35">
        <v>-76224299.239999995</v>
      </c>
    </row>
    <row r="28" spans="2:6" ht="13.5" customHeight="1" x14ac:dyDescent="0.35">
      <c r="B28" s="34"/>
      <c r="C28" s="36" t="s">
        <v>52</v>
      </c>
      <c r="D28" s="37" t="s">
        <v>74</v>
      </c>
      <c r="E28" s="130">
        <v>-77287437.689999998</v>
      </c>
      <c r="F28" s="38">
        <v>-75763677.329999998</v>
      </c>
    </row>
    <row r="29" spans="2:6" ht="13.5" customHeight="1" x14ac:dyDescent="0.35">
      <c r="B29" s="34"/>
      <c r="C29" s="36"/>
      <c r="D29" s="37" t="s">
        <v>75</v>
      </c>
      <c r="E29" s="130">
        <v>-356697.15</v>
      </c>
      <c r="F29" s="38">
        <v>-591600.96</v>
      </c>
    </row>
    <row r="30" spans="2:6" ht="13.5" customHeight="1" x14ac:dyDescent="0.35">
      <c r="B30" s="34"/>
      <c r="C30" s="36"/>
      <c r="D30" s="37" t="s">
        <v>76</v>
      </c>
      <c r="E30" s="130">
        <v>-1884990.89</v>
      </c>
      <c r="F30" s="38">
        <v>-2071423.57</v>
      </c>
    </row>
    <row r="31" spans="2:6" ht="13.5" customHeight="1" x14ac:dyDescent="0.35">
      <c r="B31" s="34"/>
      <c r="C31" s="36"/>
      <c r="D31" s="37" t="s">
        <v>77</v>
      </c>
      <c r="E31" s="130">
        <v>-53174243.539999999</v>
      </c>
      <c r="F31" s="38">
        <v>-51219767.490000002</v>
      </c>
    </row>
    <row r="32" spans="2:6" ht="13.5" customHeight="1" x14ac:dyDescent="0.35">
      <c r="B32" s="34"/>
      <c r="C32" s="36"/>
      <c r="D32" s="37" t="s">
        <v>133</v>
      </c>
      <c r="E32" s="129" t="s">
        <v>136</v>
      </c>
      <c r="F32" s="39" t="s">
        <v>136</v>
      </c>
    </row>
    <row r="33" spans="2:6" ht="13.5" customHeight="1" x14ac:dyDescent="0.35">
      <c r="B33" s="34"/>
      <c r="C33" s="36"/>
      <c r="D33" s="37" t="s">
        <v>78</v>
      </c>
      <c r="E33" s="130">
        <v>-315532.23</v>
      </c>
      <c r="F33" s="38">
        <v>-147527.37</v>
      </c>
    </row>
    <row r="34" spans="2:6" ht="13.5" customHeight="1" x14ac:dyDescent="0.35">
      <c r="B34" s="34"/>
      <c r="C34" s="36"/>
      <c r="D34" s="37" t="s">
        <v>79</v>
      </c>
      <c r="E34" s="130">
        <v>-371455.57</v>
      </c>
      <c r="F34" s="38">
        <v>-370088.95</v>
      </c>
    </row>
    <row r="35" spans="2:6" ht="13.5" customHeight="1" x14ac:dyDescent="0.35">
      <c r="B35" s="34"/>
      <c r="C35" s="36"/>
      <c r="D35" s="37" t="s">
        <v>80</v>
      </c>
      <c r="E35" s="130">
        <v>-7047340.0700000003</v>
      </c>
      <c r="F35" s="38">
        <v>-7433233.0899999999</v>
      </c>
    </row>
    <row r="36" spans="2:6" ht="13.5" customHeight="1" x14ac:dyDescent="0.35">
      <c r="B36" s="34"/>
      <c r="C36" s="36"/>
      <c r="D36" s="37" t="s">
        <v>81</v>
      </c>
      <c r="E36" s="130">
        <v>-918351.23</v>
      </c>
      <c r="F36" s="38">
        <v>-606053.61</v>
      </c>
    </row>
    <row r="37" spans="2:6" ht="13.5" customHeight="1" x14ac:dyDescent="0.35">
      <c r="B37" s="34"/>
      <c r="C37" s="36"/>
      <c r="D37" s="37" t="s">
        <v>82</v>
      </c>
      <c r="E37" s="130">
        <v>-13218827.01</v>
      </c>
      <c r="F37" s="38">
        <v>-13323982.289999999</v>
      </c>
    </row>
    <row r="38" spans="2:6" ht="17.5" customHeight="1" x14ac:dyDescent="0.35">
      <c r="B38" s="34"/>
      <c r="C38" s="36" t="s">
        <v>54</v>
      </c>
      <c r="D38" s="37" t="s">
        <v>83</v>
      </c>
      <c r="E38" s="130">
        <v>-2220.61</v>
      </c>
      <c r="F38" s="38">
        <v>-59500.89</v>
      </c>
    </row>
    <row r="39" spans="2:6" ht="19" customHeight="1" x14ac:dyDescent="0.35">
      <c r="B39" s="34"/>
      <c r="C39" s="36" t="s">
        <v>68</v>
      </c>
      <c r="D39" s="37" t="s">
        <v>84</v>
      </c>
      <c r="E39" s="130">
        <v>-860308.86</v>
      </c>
      <c r="F39" s="38">
        <v>-401121.02</v>
      </c>
    </row>
    <row r="40" spans="2:6" ht="13.5" customHeight="1" x14ac:dyDescent="0.35">
      <c r="B40" s="34"/>
      <c r="C40" s="36" t="s">
        <v>56</v>
      </c>
      <c r="D40" s="37" t="s">
        <v>134</v>
      </c>
      <c r="E40" s="129" t="s">
        <v>136</v>
      </c>
      <c r="F40" s="40" t="s">
        <v>136</v>
      </c>
    </row>
    <row r="41" spans="2:6" ht="13.5" customHeight="1" x14ac:dyDescent="0.35">
      <c r="B41" s="118" t="s">
        <v>8</v>
      </c>
      <c r="C41" s="119"/>
      <c r="D41" s="32" t="s">
        <v>85</v>
      </c>
      <c r="E41" s="128">
        <v>-11785384.66</v>
      </c>
      <c r="F41" s="35">
        <v>-9763168.4499999993</v>
      </c>
    </row>
    <row r="42" spans="2:6" ht="13.5" customHeight="1" x14ac:dyDescent="0.35">
      <c r="B42" s="34"/>
      <c r="C42" s="36" t="s">
        <v>52</v>
      </c>
      <c r="D42" s="37" t="s">
        <v>85</v>
      </c>
      <c r="E42" s="130">
        <v>-11785384.66</v>
      </c>
      <c r="F42" s="41">
        <v>-9763168.4499999993</v>
      </c>
    </row>
    <row r="43" spans="2:6" ht="13.5" customHeight="1" x14ac:dyDescent="0.35">
      <c r="B43" s="118" t="s">
        <v>86</v>
      </c>
      <c r="C43" s="119"/>
      <c r="D43" s="32" t="s">
        <v>87</v>
      </c>
      <c r="E43" s="128">
        <v>7774328.9000000004</v>
      </c>
      <c r="F43" s="35">
        <v>6501577.9699999997</v>
      </c>
    </row>
    <row r="44" spans="2:6" ht="13.5" customHeight="1" x14ac:dyDescent="0.35">
      <c r="B44" s="34"/>
      <c r="C44" s="32" t="s">
        <v>88</v>
      </c>
      <c r="D44" s="32" t="s">
        <v>89</v>
      </c>
      <c r="E44" s="132" t="s">
        <v>136</v>
      </c>
      <c r="F44" s="42" t="s">
        <v>136</v>
      </c>
    </row>
    <row r="45" spans="2:6" ht="13.5" customHeight="1" x14ac:dyDescent="0.35">
      <c r="B45" s="43"/>
      <c r="C45" s="36" t="s">
        <v>52</v>
      </c>
      <c r="D45" s="37" t="s">
        <v>135</v>
      </c>
      <c r="E45" s="129" t="s">
        <v>136</v>
      </c>
      <c r="F45" s="40" t="s">
        <v>136</v>
      </c>
    </row>
    <row r="46" spans="2:6" ht="13.5" customHeight="1" thickBot="1" x14ac:dyDescent="0.4">
      <c r="B46" s="118" t="s">
        <v>90</v>
      </c>
      <c r="C46" s="119"/>
      <c r="D46" s="32" t="s">
        <v>91</v>
      </c>
      <c r="E46" s="128">
        <v>245416.5</v>
      </c>
      <c r="F46" s="44">
        <v>288214.59999999998</v>
      </c>
    </row>
    <row r="47" spans="2:6" ht="13.5" customHeight="1" thickBot="1" x14ac:dyDescent="0.4">
      <c r="B47" s="118" t="s">
        <v>24</v>
      </c>
      <c r="C47" s="119"/>
      <c r="D47" s="32" t="s">
        <v>92</v>
      </c>
      <c r="E47" s="131">
        <v>-80962.25</v>
      </c>
      <c r="F47" s="45">
        <v>-249842.76</v>
      </c>
    </row>
    <row r="48" spans="2:6" ht="13.5" customHeight="1" x14ac:dyDescent="0.35">
      <c r="B48" s="34"/>
      <c r="C48" s="36"/>
      <c r="D48" s="37"/>
      <c r="E48" s="145"/>
      <c r="F48" s="40"/>
    </row>
    <row r="49" spans="2:6" ht="13.5" customHeight="1" x14ac:dyDescent="0.35">
      <c r="B49" s="118" t="s">
        <v>93</v>
      </c>
      <c r="C49" s="119"/>
      <c r="D49" s="32" t="s">
        <v>94</v>
      </c>
      <c r="E49" s="128">
        <v>70623.710000000006</v>
      </c>
      <c r="F49" s="35">
        <v>33723.11</v>
      </c>
    </row>
    <row r="50" spans="2:6" ht="13.5" customHeight="1" x14ac:dyDescent="0.35">
      <c r="B50" s="34"/>
      <c r="C50" s="36" t="s">
        <v>52</v>
      </c>
      <c r="D50" s="37" t="s">
        <v>142</v>
      </c>
      <c r="E50" s="129" t="s">
        <v>136</v>
      </c>
      <c r="F50" s="38">
        <v>21168.11</v>
      </c>
    </row>
    <row r="51" spans="2:6" ht="13.5" customHeight="1" x14ac:dyDescent="0.35">
      <c r="B51" s="34"/>
      <c r="C51" s="36" t="s">
        <v>54</v>
      </c>
      <c r="D51" s="37" t="s">
        <v>95</v>
      </c>
      <c r="E51" s="130">
        <v>70623.710000000006</v>
      </c>
      <c r="F51" s="38">
        <v>12555</v>
      </c>
    </row>
    <row r="52" spans="2:6" ht="13.5" customHeight="1" x14ac:dyDescent="0.35">
      <c r="B52" s="118" t="s">
        <v>96</v>
      </c>
      <c r="C52" s="119"/>
      <c r="D52" s="32" t="s">
        <v>97</v>
      </c>
      <c r="E52" s="128">
        <v>-584165.99</v>
      </c>
      <c r="F52" s="35">
        <v>-305871.11</v>
      </c>
    </row>
    <row r="53" spans="2:6" ht="13.5" customHeight="1" x14ac:dyDescent="0.35">
      <c r="B53" s="34"/>
      <c r="C53" s="36" t="s">
        <v>54</v>
      </c>
      <c r="D53" s="37" t="s">
        <v>98</v>
      </c>
      <c r="E53" s="130">
        <v>-584165.99</v>
      </c>
      <c r="F53" s="38">
        <v>-305871.11</v>
      </c>
    </row>
    <row r="54" spans="2:6" ht="13.5" customHeight="1" x14ac:dyDescent="0.35">
      <c r="B54" s="118" t="s">
        <v>99</v>
      </c>
      <c r="C54" s="119"/>
      <c r="D54" s="32" t="s">
        <v>100</v>
      </c>
      <c r="E54" s="128">
        <v>156989.78</v>
      </c>
      <c r="F54" s="35">
        <v>-487425.47</v>
      </c>
    </row>
    <row r="55" spans="2:6" ht="13.5" customHeight="1" x14ac:dyDescent="0.35">
      <c r="B55" s="34"/>
      <c r="C55" s="36" t="s">
        <v>52</v>
      </c>
      <c r="D55" s="37" t="s">
        <v>143</v>
      </c>
      <c r="E55" s="130">
        <v>156989.78</v>
      </c>
      <c r="F55" s="41">
        <v>-487425.47</v>
      </c>
    </row>
    <row r="56" spans="2:6" ht="13.5" customHeight="1" x14ac:dyDescent="0.35">
      <c r="B56" s="118" t="s">
        <v>101</v>
      </c>
      <c r="C56" s="119"/>
      <c r="D56" s="32" t="s">
        <v>102</v>
      </c>
      <c r="E56" s="128">
        <v>-39762.550000000003</v>
      </c>
      <c r="F56" s="35">
        <v>-16200.8</v>
      </c>
    </row>
    <row r="57" spans="2:6" ht="13.5" customHeight="1" x14ac:dyDescent="0.35">
      <c r="B57" s="118" t="s">
        <v>147</v>
      </c>
      <c r="C57" s="119"/>
      <c r="D57" s="32" t="s">
        <v>148</v>
      </c>
      <c r="E57" s="128">
        <v>-14546.02</v>
      </c>
      <c r="F57" s="46">
        <v>-62914.39</v>
      </c>
    </row>
    <row r="58" spans="2:6" ht="13.5" customHeight="1" thickBot="1" x14ac:dyDescent="0.4">
      <c r="B58" s="118" t="s">
        <v>150</v>
      </c>
      <c r="C58" s="119"/>
      <c r="D58" s="37" t="s">
        <v>149</v>
      </c>
      <c r="E58" s="130">
        <v>-14546.02</v>
      </c>
      <c r="F58" s="46">
        <v>-62914.39</v>
      </c>
    </row>
    <row r="59" spans="2:6" ht="13.5" customHeight="1" thickBot="1" x14ac:dyDescent="0.4">
      <c r="B59" s="118" t="s">
        <v>103</v>
      </c>
      <c r="C59" s="119"/>
      <c r="D59" s="32" t="s">
        <v>104</v>
      </c>
      <c r="E59" s="131">
        <v>-410861.07</v>
      </c>
      <c r="F59" s="45">
        <v>-838688.66</v>
      </c>
    </row>
    <row r="60" spans="2:6" ht="13.5" customHeight="1" thickBot="1" x14ac:dyDescent="0.4">
      <c r="B60" s="34"/>
      <c r="C60" s="36"/>
      <c r="D60" s="32"/>
      <c r="E60" s="146"/>
      <c r="F60" s="47"/>
    </row>
    <row r="61" spans="2:6" ht="13.5" customHeight="1" thickBot="1" x14ac:dyDescent="0.4">
      <c r="B61" s="118" t="s">
        <v>31</v>
      </c>
      <c r="C61" s="119"/>
      <c r="D61" s="32" t="s">
        <v>105</v>
      </c>
      <c r="E61" s="147">
        <v>-491823.32</v>
      </c>
      <c r="F61" s="48">
        <v>-1088531.42</v>
      </c>
    </row>
    <row r="62" spans="2:6" ht="13.5" customHeight="1" thickBot="1" x14ac:dyDescent="0.4">
      <c r="B62" s="34"/>
      <c r="C62" s="36"/>
      <c r="D62" s="37" t="s">
        <v>113</v>
      </c>
      <c r="E62" s="129" t="s">
        <v>136</v>
      </c>
      <c r="F62" s="40">
        <v>-19406.97</v>
      </c>
    </row>
    <row r="63" spans="2:6" ht="13.5" customHeight="1" thickBot="1" x14ac:dyDescent="0.4">
      <c r="B63" s="118" t="s">
        <v>106</v>
      </c>
      <c r="C63" s="119"/>
      <c r="D63" s="32" t="s">
        <v>107</v>
      </c>
      <c r="E63" s="131">
        <v>-491823.32</v>
      </c>
      <c r="F63" s="45">
        <v>-1107938.3899999999</v>
      </c>
    </row>
    <row r="64" spans="2:6" ht="13.5" customHeight="1" x14ac:dyDescent="0.35">
      <c r="B64" s="34"/>
      <c r="C64" s="36"/>
      <c r="D64" s="32"/>
      <c r="E64" s="145"/>
      <c r="F64" s="40"/>
    </row>
    <row r="65" spans="2:6" ht="13.5" customHeight="1" thickBot="1" x14ac:dyDescent="0.4">
      <c r="B65" s="125" t="s">
        <v>108</v>
      </c>
      <c r="C65" s="126"/>
      <c r="D65" s="49" t="s">
        <v>109</v>
      </c>
      <c r="E65" s="147">
        <v>-491823.32</v>
      </c>
      <c r="F65" s="48">
        <v>-1107938.3899999999</v>
      </c>
    </row>
  </sheetData>
  <mergeCells count="25">
    <mergeCell ref="B65:C65"/>
    <mergeCell ref="B56:C56"/>
    <mergeCell ref="B57:C57"/>
    <mergeCell ref="B58:C58"/>
    <mergeCell ref="B59:C59"/>
    <mergeCell ref="B61:C61"/>
    <mergeCell ref="B63:C63"/>
    <mergeCell ref="B54:C54"/>
    <mergeCell ref="B16:C16"/>
    <mergeCell ref="B17:C17"/>
    <mergeCell ref="B20:C20"/>
    <mergeCell ref="B23:C23"/>
    <mergeCell ref="B27:C27"/>
    <mergeCell ref="B41:C41"/>
    <mergeCell ref="B43:C43"/>
    <mergeCell ref="B46:C46"/>
    <mergeCell ref="B47:C47"/>
    <mergeCell ref="B49:C49"/>
    <mergeCell ref="B52:C52"/>
    <mergeCell ref="B15:C15"/>
    <mergeCell ref="B2:F2"/>
    <mergeCell ref="B3:F3"/>
    <mergeCell ref="B4:F4"/>
    <mergeCell ref="B7:C7"/>
    <mergeCell ref="B8:C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L19"/>
  <sheetViews>
    <sheetView workbookViewId="0">
      <selection activeCell="E12" sqref="E12"/>
    </sheetView>
  </sheetViews>
  <sheetFormatPr defaultColWidth="9.1796875" defaultRowHeight="12.5" x14ac:dyDescent="0.25"/>
  <cols>
    <col min="1" max="1" width="39.1796875" style="2" bestFit="1" customWidth="1"/>
    <col min="2" max="2" width="10.54296875" style="3" bestFit="1" customWidth="1"/>
    <col min="3" max="7" width="9.1796875" style="2"/>
    <col min="8" max="8" width="42.1796875" style="2" bestFit="1" customWidth="1"/>
    <col min="9" max="10" width="10.26953125" style="2" bestFit="1" customWidth="1"/>
    <col min="11" max="16384" width="9.1796875" style="2"/>
  </cols>
  <sheetData>
    <row r="4" spans="1:12" x14ac:dyDescent="0.25">
      <c r="D4" s="2" t="s">
        <v>115</v>
      </c>
      <c r="E4" s="3" t="e">
        <f>+#REF!</f>
        <v>#REF!</v>
      </c>
    </row>
    <row r="5" spans="1:12" x14ac:dyDescent="0.25">
      <c r="A5" s="4" t="s">
        <v>116</v>
      </c>
      <c r="B5" s="5">
        <f>338315.92-B10</f>
        <v>378884.53000000026</v>
      </c>
      <c r="E5" s="6">
        <f>+SUM(B8)</f>
        <v>163888.74</v>
      </c>
      <c r="G5" s="7" t="e">
        <f>+E4+G6</f>
        <v>#REF!</v>
      </c>
    </row>
    <row r="6" spans="1:12" x14ac:dyDescent="0.25">
      <c r="A6" s="8" t="s">
        <v>117</v>
      </c>
      <c r="B6" s="9">
        <v>-214995.79</v>
      </c>
      <c r="G6" s="6">
        <v>-32278.67</v>
      </c>
    </row>
    <row r="7" spans="1:12" x14ac:dyDescent="0.25">
      <c r="E7" s="3" t="e">
        <f>+SUM(E4:E5)</f>
        <v>#REF!</v>
      </c>
    </row>
    <row r="8" spans="1:12" x14ac:dyDescent="0.25">
      <c r="A8" s="2" t="s">
        <v>118</v>
      </c>
      <c r="B8" s="3">
        <v>163888.74</v>
      </c>
      <c r="I8" s="2" t="s">
        <v>119</v>
      </c>
      <c r="J8" s="2" t="s">
        <v>120</v>
      </c>
      <c r="K8" s="2" t="s">
        <v>121</v>
      </c>
    </row>
    <row r="10" spans="1:12" x14ac:dyDescent="0.25">
      <c r="A10" s="2" t="s">
        <v>122</v>
      </c>
      <c r="B10" s="3">
        <v>-40568.610000000248</v>
      </c>
      <c r="H10" s="2" t="e">
        <f>+#REF!</f>
        <v>#REF!</v>
      </c>
      <c r="I10" s="3">
        <v>-1008204.6399999997</v>
      </c>
      <c r="J10" s="3">
        <f>+K10-I10</f>
        <v>1172093.3799999997</v>
      </c>
      <c r="K10" s="3">
        <f>+B8</f>
        <v>163888.74</v>
      </c>
      <c r="L10" s="2" t="s">
        <v>123</v>
      </c>
    </row>
    <row r="11" spans="1:12" x14ac:dyDescent="0.25">
      <c r="H11" s="2" t="e">
        <f>+#REF!</f>
        <v>#REF!</v>
      </c>
      <c r="I11" s="3"/>
      <c r="J11" s="3">
        <f>-J10-K12</f>
        <v>-957097.58999999962</v>
      </c>
      <c r="K11" s="3">
        <f>+B5</f>
        <v>378884.53000000026</v>
      </c>
    </row>
    <row r="12" spans="1:12" x14ac:dyDescent="0.25">
      <c r="H12" s="2" t="e">
        <f>+#REF!</f>
        <v>#REF!</v>
      </c>
      <c r="I12" s="3"/>
      <c r="J12" s="3">
        <f>+K12</f>
        <v>-214995.79</v>
      </c>
      <c r="K12" s="3">
        <f>+B6</f>
        <v>-214995.79</v>
      </c>
    </row>
    <row r="13" spans="1:12" x14ac:dyDescent="0.25">
      <c r="A13" s="10" t="s">
        <v>9</v>
      </c>
      <c r="B13" s="11" t="s">
        <v>10</v>
      </c>
      <c r="C13" s="11"/>
      <c r="D13" s="11"/>
      <c r="E13" s="11" t="s">
        <v>0</v>
      </c>
    </row>
    <row r="14" spans="1:12" x14ac:dyDescent="0.25">
      <c r="A14" s="12">
        <v>655000</v>
      </c>
      <c r="B14" s="13" t="s">
        <v>124</v>
      </c>
      <c r="C14" s="13"/>
      <c r="D14" s="13"/>
      <c r="E14" s="14">
        <v>1172833.8999999999</v>
      </c>
      <c r="J14" s="3">
        <f>+SUM(J10:J12)</f>
        <v>0</v>
      </c>
      <c r="K14" s="3"/>
    </row>
    <row r="15" spans="1:12" x14ac:dyDescent="0.25">
      <c r="A15" s="15">
        <v>694080</v>
      </c>
      <c r="B15" s="1" t="s">
        <v>125</v>
      </c>
      <c r="C15" s="1"/>
      <c r="D15" s="1"/>
      <c r="E15" s="16">
        <v>495311.31000000029</v>
      </c>
    </row>
    <row r="16" spans="1:12" x14ac:dyDescent="0.25">
      <c r="A16" s="15">
        <v>695080</v>
      </c>
      <c r="B16" s="1" t="s">
        <v>126</v>
      </c>
      <c r="C16" s="1"/>
      <c r="D16" s="1"/>
      <c r="E16" s="17">
        <v>66409.240000000005</v>
      </c>
    </row>
    <row r="17" spans="1:5" x14ac:dyDescent="0.25">
      <c r="A17" s="18">
        <v>794080</v>
      </c>
      <c r="B17" s="19" t="s">
        <v>127</v>
      </c>
      <c r="C17" s="19"/>
      <c r="D17" s="19"/>
      <c r="E17" s="16">
        <f>+VLOOKUP(A17,'[26]SyS Comparativo (2)'!$E$7:$G$408,3,9)</f>
        <v>-1504256.47</v>
      </c>
    </row>
    <row r="18" spans="1:5" x14ac:dyDescent="0.25">
      <c r="A18" s="20">
        <v>795000</v>
      </c>
      <c r="B18" s="21" t="s">
        <v>128</v>
      </c>
      <c r="C18" s="21"/>
      <c r="D18" s="21"/>
      <c r="E18" s="22">
        <f>+VLOOKUP(A18,'[26]SyS Comparativo (2)'!$E$7:$G$408,3,9)</f>
        <v>-98687.91</v>
      </c>
    </row>
    <row r="19" spans="1:5" x14ac:dyDescent="0.25">
      <c r="A19" s="1"/>
      <c r="B19" s="1" t="s">
        <v>114</v>
      </c>
      <c r="C19" s="1"/>
      <c r="D19" s="1"/>
      <c r="E19" s="23">
        <f>+SUM(E14:E18)</f>
        <v>131610.07000000021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Balanç 2023</vt:lpstr>
      <vt:lpstr>PiG 2023</vt:lpstr>
      <vt:lpstr>Provisiones Asientos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Josep M. Llorens Pont</cp:lastModifiedBy>
  <cp:lastPrinted>2019-06-19T06:41:49Z</cp:lastPrinted>
  <dcterms:created xsi:type="dcterms:W3CDTF">2017-04-03T19:14:58Z</dcterms:created>
  <dcterms:modified xsi:type="dcterms:W3CDTF">2024-04-26T09:13:37Z</dcterms:modified>
</cp:coreProperties>
</file>